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I4" i="8" l="1"/>
  <c r="G16" i="6" l="1"/>
  <c r="G20" i="6"/>
  <c r="G18" i="6"/>
  <c r="I9" i="8" l="1"/>
  <c r="I10" i="8"/>
  <c r="K6" i="8"/>
  <c r="I5" i="8"/>
  <c r="J8" i="8" l="1"/>
  <c r="J11" i="8"/>
  <c r="J9" i="8"/>
  <c r="J7" i="8"/>
  <c r="J6" i="8"/>
  <c r="E18" i="6" l="1"/>
  <c r="F11" i="8" l="1"/>
  <c r="F10" i="8"/>
  <c r="F9" i="8"/>
  <c r="F8" i="8"/>
  <c r="F7" i="8"/>
  <c r="F6" i="8"/>
  <c r="F5" i="8"/>
  <c r="F4" i="8"/>
  <c r="G22" i="6" l="1"/>
  <c r="F22" i="6"/>
  <c r="E22" i="6"/>
  <c r="E9" i="6" l="1"/>
  <c r="F9" i="6" s="1"/>
  <c r="B2" i="6" l="1"/>
  <c r="E12" i="6" l="1"/>
  <c r="F12" i="6" s="1"/>
  <c r="G12" i="6" s="1"/>
  <c r="E11" i="6"/>
  <c r="F11" i="6" s="1"/>
  <c r="G11" i="6" s="1"/>
  <c r="E10" i="6"/>
  <c r="F10" i="6" s="1"/>
  <c r="G10" i="6" s="1"/>
  <c r="G9" i="6"/>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 ref="I15" authorId="0">
      <text>
        <r>
          <rPr>
            <b/>
            <sz val="8"/>
            <color indexed="81"/>
            <rFont val="Tahoma"/>
            <family val="2"/>
          </rPr>
          <t>Elisabet Hallberg:</t>
        </r>
        <r>
          <rPr>
            <sz val="8"/>
            <color indexed="81"/>
            <rFont val="Tahoma"/>
            <family val="2"/>
          </rPr>
          <t xml:space="preserve">
http://spbi.se/blog/faktadatabas/artiklar/berakningsmodeller/</t>
        </r>
      </text>
    </comment>
  </commentList>
</comments>
</file>

<file path=xl/sharedStrings.xml><?xml version="1.0" encoding="utf-8"?>
<sst xmlns="http://schemas.openxmlformats.org/spreadsheetml/2006/main" count="166" uniqueCount="111">
  <si>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</si>
  <si>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</si>
  <si>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</si>
  <si>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</si>
  <si>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</si>
  <si>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</si>
  <si>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</si>
  <si>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</si>
  <si>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</si>
  <si>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</si>
  <si>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</si>
  <si>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</si>
  <si>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</si>
  <si>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</si>
  <si>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</si>
  <si>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</si>
  <si>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</si>
  <si>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</si>
  <si>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</si>
  <si>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</si>
  <si>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</si>
  <si>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</si>
  <si>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</si>
  <si>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</si>
  <si>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</si>
  <si>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</si>
  <si>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</si>
  <si>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</si>
  <si>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</si>
  <si>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</si>
  <si>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</si>
  <si>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</si>
  <si>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</si>
  <si>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</si>
  <si>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</si>
  <si>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</si>
  <si>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</si>
  <si>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</si>
  <si>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</si>
  <si>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</si>
  <si>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</si>
  <si>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</si>
  <si>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</si>
  <si>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</si>
  <si>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</si>
  <si>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</si>
  <si>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</si>
  <si>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</si>
  <si>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</si>
  <si>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</si>
  <si>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</si>
  <si>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</si>
  <si>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</si>
  <si>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</si>
  <si>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</si>
  <si>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</si>
  <si>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</si>
  <si>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</si>
  <si>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</si>
  <si>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SPBI (http://spbi.se/blog/faktadatabas/artiklar/berakningsmodeller/)</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</si>
  <si>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</si>
  <si>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</si>
  <si>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</si>
  <si>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</si>
  <si>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</si>
  <si>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</si>
  <si>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</si>
  <si>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</si>
  <si>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</si>
  <si>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</si>
  <si>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</si>
  <si>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</si>
  <si>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</si>
  <si>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</si>
  <si>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</si>
  <si>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</si>
  <si>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</si>
  <si>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</si>
  <si>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</si>
  <si>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</si>
  <si>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</si>
  <si>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Limit in Euro V legislation  </t>
  </si>
  <si>
    <t xml:space="preserve">Data acquisition method and modelling </t>
  </si>
  <si>
    <t xml:space="preserve">SPBI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</si>
  <si>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</si>
  <si>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</si>
  <si>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</si>
  <si>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</si>
  <si>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</si>
  <si>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</si>
  <si>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</si>
  <si>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</si>
  <si>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</si>
  <si>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</si>
  <si>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</si>
  <si>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</si>
  <si>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</si>
  <si>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Fossil diesel - EN590 combustion in heavy duty truck or bus, Euro V, tank-to-wheel, f3 fuels</t>
  </si>
  <si>
    <t>The SPBI web site publishes the CO2 emission per liter fuel (2.66 kg CO2/l) and a density of 0.840 kg/l and a heat value of 35.8 MJ/l. This corresponds to a heat value per kg of 42.6 MJ/kg and to a carbon content of 86.4 w-%. Recalculating to per MJ of fuel, 0.0743 kg of fossil CO2 per MJ is obtained (1 kg of C generates 3.67 kg of CO2).</t>
  </si>
  <si>
    <t>Several, see below</t>
  </si>
  <si>
    <t>The emission factors (EF, kg/MJ) for the regulated emissions have been estimated based on ETC (transient test cycle for truck and bus engines), legislation limits for Euro V (2005/55/EC). The ETC cycle is for heavy duty engines and vehicle (www.dieselnet.com). The emission legislation uses the definition of a heavy duty vehicle having a gross weight of 3.5 tons or more.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t>
  </si>
  <si>
    <r>
      <t xml:space="preserve">The emission factors (EF, kg/MJ) for the regulated emissions have been estimated based on ETC (transient test cycle for truck and bus engines), legislation limits for Euro V (2005/55/EC). The ETC cycle is for heavy duty engines and vehicle (www.dieselnet.com). 
 </t>
    </r>
    <r>
      <rPr>
        <sz val="10"/>
        <rFont val="Calibri"/>
        <family val="2"/>
      </rPr>
      <t xml:space="preserv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</si>
  <si>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Lisbeth Dahllöf (Volvo Group), Helen Mikaelsson (Scania)</t>
  </si>
  <si>
    <t>THC is from limit in Euro V legislation</t>
  </si>
  <si>
    <t>The data represent emissions from fossil diesel - EN590 combustion in heavy duty truck or bus,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</si>
  <si>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r>
      <t>Main references:
(1) 2005/55/EC</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SPBI (http://spbi.se/blog/faktadatabas/artiklar/berakningsmodeller/)
(5) Dir 2009/30/EC
</t>
    </r>
  </si>
  <si>
    <t>The legislative limit is 10 mg/kg (10 ppm) (Dir 2009/30/EC), but here a typical value for Europe is chosen. 1 kg of S generates 2 kg of SO2. The heat value used for calculation to SO2 from per kg fuel to per MJ fuel was 42.6 MJ/kg.</t>
  </si>
  <si>
    <t>Emissions of N2O are approximately 50 mg/kWh. This is a rough estimate based on limited data.</t>
  </si>
  <si>
    <t>1 MJ input of fossil diesel EN590 to vehicle tank</t>
  </si>
  <si>
    <t>Non-methane volatile organic compounds</t>
  </si>
  <si>
    <t>Diesel EN590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</si>
</sst>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5"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8"/>
      <name val="Arial"/>
      <family val="2"/>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4" fillId="0" borderId="0"/>
    <xf numFmtId="0" fontId="24" fillId="0" borderId="0"/>
  </cellStyleXfs>
  <cellXfs count="125">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8" xfId="0"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3" fillId="4" borderId="7" xfId="1" applyFont="1" applyFill="1" applyBorder="1" applyAlignment="1">
      <alignment vertical="top" wrapText="1"/>
    </xf>
    <xf numFmtId="0" fontId="0" fillId="0" borderId="8" xfId="0" applyBorder="1" applyAlignment="1">
      <alignment horizontal="left" wrapText="1"/>
    </xf>
    <xf numFmtId="0" fontId="2"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A21" sqref="A21"/>
    </sheetView>
  </sheetViews>
  <sheetFormatPr defaultRowHeight="12.75" x14ac:dyDescent="0.25"/>
  <cols>
    <col min="1" max="1" width="19.28515625" style="1" customWidth="1"/>
    <col min="2" max="2" width="120.42578125" style="84" customWidth="1"/>
    <col min="3" max="3" width="48.85546875" style="87" customWidth="1"/>
    <col min="4" max="4" width="25.85546875" style="87" customWidth="1"/>
    <col min="5" max="5" width="36.5703125" style="87" bestFit="1" customWidth="1"/>
    <col min="6" max="6" width="10.85546875" style="87" bestFit="1" customWidth="1"/>
    <col min="7" max="7" width="18.140625" style="87" bestFit="1" customWidth="1"/>
    <col min="8" max="8" width="11" style="87" bestFit="1" customWidth="1"/>
    <col min="9" max="9" width="13.85546875" style="87" bestFit="1" customWidth="1"/>
    <col min="10" max="10" width="11.42578125" style="87" bestFit="1" customWidth="1"/>
    <col min="11" max="11" width="12" style="87" bestFit="1" customWidth="1"/>
    <col min="12" max="12" width="9.42578125" style="87" bestFit="1" customWidth="1"/>
    <col min="13" max="13" width="16" style="87" bestFit="1" customWidth="1"/>
    <col min="14" max="14" width="12.140625" style="87" bestFit="1" customWidth="1"/>
    <col min="15" max="15" width="16.7109375" style="87" customWidth="1"/>
    <col min="16" max="45" width="9.140625" style="87"/>
    <col min="46" max="16384" width="9.140625" style="1"/>
  </cols>
  <sheetData>
    <row r="1" spans="1:45" s="11" customFormat="1" ht="27.75" customHeight="1" x14ac:dyDescent="0.25">
      <c r="A1" s="114" t="s">
        <v>26</v>
      </c>
      <c r="B1" s="114"/>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s="13" customFormat="1" ht="30" x14ac:dyDescent="0.25">
      <c r="A2" s="12" t="s">
        <v>27</v>
      </c>
      <c r="B2" s="12" t="s">
        <v>28</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row>
    <row r="3" spans="1:45" x14ac:dyDescent="0.25">
      <c r="A3" s="9" t="s">
        <v>0</v>
      </c>
      <c r="B3" s="93" t="s">
        <v>97</v>
      </c>
    </row>
    <row r="4" spans="1:45" ht="114.75" x14ac:dyDescent="0.25">
      <c r="A4" s="9" t="s">
        <v>1</v>
      </c>
      <c r="B4" s="93" t="s">
        <v>104</v>
      </c>
    </row>
    <row r="5" spans="1:45" s="106" customFormat="1" x14ac:dyDescent="0.25">
      <c r="A5" s="104" t="s">
        <v>2</v>
      </c>
      <c r="B5" s="93" t="s">
        <v>89</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row>
    <row r="6" spans="1:45" s="106" customFormat="1" ht="13.5" customHeight="1" x14ac:dyDescent="0.25">
      <c r="A6" s="104" t="s">
        <v>3</v>
      </c>
      <c r="B6" s="93" t="s">
        <v>92</v>
      </c>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row>
    <row r="7" spans="1:45" s="106" customFormat="1" ht="14.25" customHeight="1" x14ac:dyDescent="0.25">
      <c r="A7" s="104" t="s">
        <v>4</v>
      </c>
      <c r="B7" s="93" t="s">
        <v>22</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row>
    <row r="8" spans="1:45" ht="25.5" x14ac:dyDescent="0.25">
      <c r="A8" s="9" t="s">
        <v>21</v>
      </c>
      <c r="B8" s="93" t="s">
        <v>108</v>
      </c>
    </row>
    <row r="9" spans="1:45" ht="165.75" x14ac:dyDescent="0.25">
      <c r="A9" s="102" t="s">
        <v>82</v>
      </c>
      <c r="B9" s="103" t="s">
        <v>101</v>
      </c>
      <c r="C9" s="87" t="s">
        <v>80</v>
      </c>
    </row>
    <row r="10" spans="1:45" x14ac:dyDescent="0.25">
      <c r="A10" s="9" t="s">
        <v>7</v>
      </c>
      <c r="B10" s="10" t="s">
        <v>90</v>
      </c>
    </row>
    <row r="11" spans="1:45" x14ac:dyDescent="0.25">
      <c r="A11" s="9" t="s">
        <v>8</v>
      </c>
      <c r="B11" s="10" t="s">
        <v>90</v>
      </c>
    </row>
    <row r="12" spans="1:45" ht="93.75" customHeight="1" x14ac:dyDescent="0.25">
      <c r="A12" s="9" t="s">
        <v>6</v>
      </c>
      <c r="B12" s="93" t="s">
        <v>105</v>
      </c>
    </row>
    <row r="13" spans="1:45" s="106" customFormat="1" ht="25.5" x14ac:dyDescent="0.25">
      <c r="A13" s="104" t="s">
        <v>9</v>
      </c>
      <c r="B13" s="93" t="s">
        <v>32</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row>
    <row r="14" spans="1:45" s="106" customFormat="1" ht="15.75" customHeight="1" x14ac:dyDescent="0.25">
      <c r="A14" s="104" t="s">
        <v>5</v>
      </c>
      <c r="B14" s="93" t="s">
        <v>102</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row>
    <row r="15" spans="1:45" s="106" customFormat="1" ht="15.75" customHeight="1" x14ac:dyDescent="0.25">
      <c r="A15" s="104" t="s">
        <v>10</v>
      </c>
      <c r="B15" s="93" t="s">
        <v>71</v>
      </c>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row>
    <row r="16" spans="1:45" s="106" customFormat="1" ht="14.25" customHeight="1" x14ac:dyDescent="0.25">
      <c r="A16" s="104" t="s">
        <v>11</v>
      </c>
      <c r="B16" s="93" t="s">
        <v>33</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row>
    <row r="17" spans="1:45" s="106" customFormat="1" ht="25.5" x14ac:dyDescent="0.25">
      <c r="A17" s="104" t="s">
        <v>25</v>
      </c>
      <c r="B17" s="93" t="s">
        <v>96</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row>
    <row r="18" spans="1:45" s="8" customFormat="1" x14ac:dyDescent="0.25">
      <c r="A18" s="9" t="s">
        <v>12</v>
      </c>
      <c r="B18" s="10"/>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row>
    <row r="19" spans="1:45" s="87" customFormat="1" x14ac:dyDescent="0.25">
      <c r="B19" s="88"/>
    </row>
    <row r="20" spans="1:45" s="87" customFormat="1" x14ac:dyDescent="0.25">
      <c r="B20" s="88"/>
    </row>
    <row r="21" spans="1:45" s="87" customFormat="1" x14ac:dyDescent="0.25">
      <c r="B21" s="88"/>
    </row>
    <row r="22" spans="1:45" s="87" customFormat="1" x14ac:dyDescent="0.25">
      <c r="B22" s="88"/>
    </row>
    <row r="23" spans="1:45" s="87" customFormat="1" x14ac:dyDescent="0.25">
      <c r="B23" s="88"/>
    </row>
    <row r="24" spans="1:45" s="87" customFormat="1" x14ac:dyDescent="0.25">
      <c r="B24" s="88"/>
    </row>
    <row r="25" spans="1:45" s="87" customFormat="1" x14ac:dyDescent="0.25">
      <c r="B25" s="88"/>
    </row>
    <row r="26" spans="1:45" s="87" customFormat="1" x14ac:dyDescent="0.25">
      <c r="B26" s="88"/>
    </row>
    <row r="27" spans="1:45" s="87" customFormat="1" x14ac:dyDescent="0.25">
      <c r="B27" s="88"/>
    </row>
    <row r="28" spans="1:45" s="87" customFormat="1" x14ac:dyDescent="0.25">
      <c r="B28" s="88"/>
    </row>
    <row r="29" spans="1:45" s="87" customFormat="1" x14ac:dyDescent="0.25">
      <c r="B29" s="88"/>
    </row>
    <row r="30" spans="1:45" s="87" customFormat="1" x14ac:dyDescent="0.25">
      <c r="B30" s="88"/>
    </row>
    <row r="31" spans="1:45" s="87" customFormat="1" x14ac:dyDescent="0.25">
      <c r="B31" s="88"/>
    </row>
    <row r="32" spans="1:45" s="87" customFormat="1" x14ac:dyDescent="0.25">
      <c r="B32" s="88"/>
    </row>
    <row r="33" spans="2:2" s="87" customFormat="1" x14ac:dyDescent="0.25">
      <c r="B33" s="88"/>
    </row>
    <row r="34" spans="2:2" s="87" customFormat="1" x14ac:dyDescent="0.25">
      <c r="B34" s="88"/>
    </row>
    <row r="35" spans="2:2" s="87" customFormat="1" x14ac:dyDescent="0.25">
      <c r="B35" s="88"/>
    </row>
    <row r="36" spans="2:2" s="87" customFormat="1" x14ac:dyDescent="0.25">
      <c r="B36" s="88"/>
    </row>
    <row r="37" spans="2:2" s="87" customFormat="1" x14ac:dyDescent="0.25">
      <c r="B37" s="88"/>
    </row>
    <row r="38" spans="2:2" s="87" customFormat="1" x14ac:dyDescent="0.25">
      <c r="B38" s="88"/>
    </row>
    <row r="39" spans="2:2" s="87" customFormat="1" x14ac:dyDescent="0.25">
      <c r="B39" s="88"/>
    </row>
    <row r="40" spans="2:2" s="87" customFormat="1" x14ac:dyDescent="0.25">
      <c r="B40" s="88"/>
    </row>
    <row r="41" spans="2:2" s="87" customFormat="1" x14ac:dyDescent="0.25">
      <c r="B41" s="88"/>
    </row>
    <row r="42" spans="2:2" s="87" customFormat="1" x14ac:dyDescent="0.25">
      <c r="B42" s="88"/>
    </row>
    <row r="43" spans="2:2" s="87" customFormat="1" x14ac:dyDescent="0.25">
      <c r="B43" s="88"/>
    </row>
    <row r="44" spans="2:2" s="87" customFormat="1" x14ac:dyDescent="0.25">
      <c r="B44" s="88"/>
    </row>
    <row r="45" spans="2:2" s="87" customFormat="1" x14ac:dyDescent="0.25">
      <c r="B45" s="88"/>
    </row>
    <row r="46" spans="2:2" s="87" customFormat="1" x14ac:dyDescent="0.25">
      <c r="B46" s="88"/>
    </row>
    <row r="47" spans="2:2" s="87" customFormat="1" x14ac:dyDescent="0.25">
      <c r="B47" s="88"/>
    </row>
    <row r="48" spans="2:2" s="87" customFormat="1" x14ac:dyDescent="0.25">
      <c r="B48" s="88"/>
    </row>
    <row r="49" spans="2:2" s="87" customFormat="1" x14ac:dyDescent="0.25">
      <c r="B49" s="88"/>
    </row>
    <row r="50" spans="2:2" s="87" customFormat="1" x14ac:dyDescent="0.25">
      <c r="B50" s="88"/>
    </row>
    <row r="51" spans="2:2" s="87" customFormat="1" x14ac:dyDescent="0.25">
      <c r="B51" s="88"/>
    </row>
    <row r="52" spans="2:2" s="87" customFormat="1" x14ac:dyDescent="0.25">
      <c r="B52" s="88"/>
    </row>
    <row r="53" spans="2:2" s="87" customFormat="1" x14ac:dyDescent="0.25">
      <c r="B53" s="88"/>
    </row>
    <row r="54" spans="2:2" s="87" customFormat="1" x14ac:dyDescent="0.25">
      <c r="B54" s="88"/>
    </row>
    <row r="55" spans="2:2" s="87" customFormat="1" x14ac:dyDescent="0.25">
      <c r="B55" s="88"/>
    </row>
    <row r="56" spans="2:2" s="87" customFormat="1" x14ac:dyDescent="0.25">
      <c r="B56" s="88"/>
    </row>
    <row r="57" spans="2:2" s="87" customFormat="1" x14ac:dyDescent="0.25">
      <c r="B57" s="88"/>
    </row>
    <row r="58" spans="2:2" s="87" customFormat="1" x14ac:dyDescent="0.25">
      <c r="B58" s="88"/>
    </row>
    <row r="59" spans="2:2" s="87" customFormat="1" x14ac:dyDescent="0.25">
      <c r="B59" s="88"/>
    </row>
    <row r="60" spans="2:2" s="87" customFormat="1" x14ac:dyDescent="0.25">
      <c r="B60" s="88"/>
    </row>
    <row r="61" spans="2:2" s="87" customFormat="1" x14ac:dyDescent="0.25">
      <c r="B61" s="88"/>
    </row>
    <row r="62" spans="2:2" s="87" customFormat="1" x14ac:dyDescent="0.25">
      <c r="B62" s="88"/>
    </row>
    <row r="63" spans="2:2" s="87" customFormat="1" x14ac:dyDescent="0.25">
      <c r="B63" s="88"/>
    </row>
    <row r="64" spans="2:2" s="87" customFormat="1" x14ac:dyDescent="0.25">
      <c r="B64" s="88"/>
    </row>
    <row r="65" spans="2:2" s="87" customFormat="1" x14ac:dyDescent="0.25">
      <c r="B65" s="88"/>
    </row>
    <row r="66" spans="2:2" s="87" customFormat="1" x14ac:dyDescent="0.25">
      <c r="B66" s="88"/>
    </row>
    <row r="67" spans="2:2" s="87" customFormat="1" x14ac:dyDescent="0.25">
      <c r="B67" s="88"/>
    </row>
    <row r="68" spans="2:2" s="87" customFormat="1" x14ac:dyDescent="0.25">
      <c r="B68" s="88"/>
    </row>
    <row r="69" spans="2:2" s="87" customFormat="1" x14ac:dyDescent="0.25">
      <c r="B69" s="88"/>
    </row>
    <row r="70" spans="2:2" s="87" customFormat="1" x14ac:dyDescent="0.25">
      <c r="B70" s="88"/>
    </row>
    <row r="71" spans="2:2" s="87" customFormat="1" x14ac:dyDescent="0.25">
      <c r="B71" s="88"/>
    </row>
    <row r="72" spans="2:2" s="87" customFormat="1" x14ac:dyDescent="0.25">
      <c r="B72" s="88"/>
    </row>
    <row r="73" spans="2:2" s="87" customFormat="1" x14ac:dyDescent="0.25">
      <c r="B73" s="88"/>
    </row>
    <row r="74" spans="2:2" s="87" customFormat="1" x14ac:dyDescent="0.25">
      <c r="B74" s="88"/>
    </row>
    <row r="75" spans="2:2" s="87" customFormat="1" x14ac:dyDescent="0.25">
      <c r="B75" s="88"/>
    </row>
    <row r="76" spans="2:2" s="87" customFormat="1" x14ac:dyDescent="0.25">
      <c r="B76" s="88"/>
    </row>
    <row r="77" spans="2:2" s="87" customFormat="1" x14ac:dyDescent="0.25">
      <c r="B77" s="88"/>
    </row>
    <row r="78" spans="2:2" s="87" customFormat="1" x14ac:dyDescent="0.25">
      <c r="B78" s="88"/>
    </row>
    <row r="79" spans="2:2" s="87" customFormat="1" x14ac:dyDescent="0.25">
      <c r="B79" s="88"/>
    </row>
    <row r="80" spans="2:2" s="87" customFormat="1" x14ac:dyDescent="0.25">
      <c r="B80" s="88"/>
    </row>
    <row r="81" spans="2:2" s="87" customFormat="1" x14ac:dyDescent="0.25">
      <c r="B81" s="88"/>
    </row>
    <row r="82" spans="2:2" s="87" customFormat="1" x14ac:dyDescent="0.25">
      <c r="B82" s="88"/>
    </row>
    <row r="83" spans="2:2" s="87" customFormat="1" x14ac:dyDescent="0.25">
      <c r="B83" s="88"/>
    </row>
    <row r="84" spans="2:2" s="87" customFormat="1" x14ac:dyDescent="0.25">
      <c r="B84" s="88"/>
    </row>
    <row r="85" spans="2:2" s="87" customFormat="1" x14ac:dyDescent="0.25">
      <c r="B85" s="88"/>
    </row>
    <row r="86" spans="2:2" s="87" customFormat="1" x14ac:dyDescent="0.25">
      <c r="B86" s="88"/>
    </row>
    <row r="87" spans="2:2" s="87" customFormat="1" x14ac:dyDescent="0.25">
      <c r="B87" s="88"/>
    </row>
    <row r="88" spans="2:2" s="87" customFormat="1" x14ac:dyDescent="0.25">
      <c r="B88" s="88"/>
    </row>
    <row r="89" spans="2:2" s="87" customFormat="1" x14ac:dyDescent="0.25">
      <c r="B89" s="88"/>
    </row>
    <row r="90" spans="2:2" s="87" customFormat="1" x14ac:dyDescent="0.25">
      <c r="B90" s="88"/>
    </row>
    <row r="91" spans="2:2" s="87" customFormat="1" x14ac:dyDescent="0.25">
      <c r="B91" s="88"/>
    </row>
    <row r="92" spans="2:2" s="87" customFormat="1" x14ac:dyDescent="0.25">
      <c r="B92" s="88"/>
    </row>
    <row r="93" spans="2:2" s="87" customFormat="1" x14ac:dyDescent="0.25">
      <c r="B93" s="88"/>
    </row>
    <row r="94" spans="2:2" s="87" customFormat="1" x14ac:dyDescent="0.25">
      <c r="B94" s="88"/>
    </row>
    <row r="95" spans="2:2" s="87" customFormat="1" x14ac:dyDescent="0.25">
      <c r="B95" s="88"/>
    </row>
    <row r="96" spans="2:2" s="87" customFormat="1" x14ac:dyDescent="0.25">
      <c r="B96" s="88"/>
    </row>
    <row r="97" spans="2:2" s="87" customFormat="1" x14ac:dyDescent="0.25">
      <c r="B97" s="88"/>
    </row>
    <row r="98" spans="2:2" s="87" customFormat="1" x14ac:dyDescent="0.25">
      <c r="B98" s="88"/>
    </row>
    <row r="99" spans="2:2" s="87" customFormat="1" x14ac:dyDescent="0.25">
      <c r="B99" s="88"/>
    </row>
    <row r="100" spans="2:2" s="87" customFormat="1" x14ac:dyDescent="0.25">
      <c r="B100" s="88"/>
    </row>
    <row r="101" spans="2:2" s="87" customFormat="1" x14ac:dyDescent="0.25">
      <c r="B101" s="88"/>
    </row>
    <row r="102" spans="2:2" s="87" customFormat="1" x14ac:dyDescent="0.25">
      <c r="B102" s="88"/>
    </row>
    <row r="103" spans="2:2" s="87" customFormat="1" x14ac:dyDescent="0.25">
      <c r="B103" s="88"/>
    </row>
    <row r="104" spans="2:2" s="87" customFormat="1" x14ac:dyDescent="0.25">
      <c r="B104" s="88"/>
    </row>
    <row r="105" spans="2:2" s="87" customFormat="1" x14ac:dyDescent="0.25">
      <c r="B105" s="88"/>
    </row>
    <row r="106" spans="2:2" s="87" customFormat="1" x14ac:dyDescent="0.25">
      <c r="B106" s="88"/>
    </row>
    <row r="107" spans="2:2" s="87" customFormat="1" x14ac:dyDescent="0.25">
      <c r="B107" s="88"/>
    </row>
    <row r="108" spans="2:2" s="87" customFormat="1" x14ac:dyDescent="0.25">
      <c r="B108" s="88"/>
    </row>
    <row r="109" spans="2:2" s="87" customFormat="1" x14ac:dyDescent="0.25">
      <c r="B109" s="88"/>
    </row>
    <row r="110" spans="2:2" s="87" customFormat="1" x14ac:dyDescent="0.25">
      <c r="B110" s="88"/>
    </row>
    <row r="111" spans="2:2" s="87" customFormat="1" x14ac:dyDescent="0.25">
      <c r="B111" s="88"/>
    </row>
    <row r="112" spans="2:2" s="87" customFormat="1" x14ac:dyDescent="0.25">
      <c r="B112" s="88"/>
    </row>
    <row r="113" spans="2:2" s="87" customFormat="1" x14ac:dyDescent="0.25">
      <c r="B113" s="88"/>
    </row>
    <row r="114" spans="2:2" s="87" customFormat="1" x14ac:dyDescent="0.25">
      <c r="B114" s="88"/>
    </row>
    <row r="115" spans="2:2" s="87" customFormat="1" x14ac:dyDescent="0.25">
      <c r="B115" s="88"/>
    </row>
    <row r="116" spans="2:2" s="87" customFormat="1" x14ac:dyDescent="0.25">
      <c r="B116" s="88"/>
    </row>
    <row r="117" spans="2:2" s="87" customFormat="1" x14ac:dyDescent="0.25">
      <c r="B117" s="88"/>
    </row>
    <row r="118" spans="2:2" s="87" customFormat="1" x14ac:dyDescent="0.25">
      <c r="B118" s="88"/>
    </row>
    <row r="119" spans="2:2" s="87" customFormat="1" x14ac:dyDescent="0.25">
      <c r="B119" s="88"/>
    </row>
    <row r="120" spans="2:2" s="87" customFormat="1" x14ac:dyDescent="0.25">
      <c r="B120" s="88"/>
    </row>
    <row r="121" spans="2:2" s="87" customFormat="1" x14ac:dyDescent="0.25">
      <c r="B121" s="88"/>
    </row>
    <row r="122" spans="2:2" s="87" customFormat="1" x14ac:dyDescent="0.25">
      <c r="B122" s="88"/>
    </row>
    <row r="123" spans="2:2" s="87" customFormat="1" x14ac:dyDescent="0.25">
      <c r="B123" s="88"/>
    </row>
    <row r="124" spans="2:2" s="87" customFormat="1" x14ac:dyDescent="0.25">
      <c r="B124" s="88"/>
    </row>
    <row r="125" spans="2:2" s="87" customFormat="1" x14ac:dyDescent="0.25">
      <c r="B125" s="88"/>
    </row>
    <row r="126" spans="2:2" s="87" customFormat="1" x14ac:dyDescent="0.25">
      <c r="B126" s="88"/>
    </row>
    <row r="127" spans="2:2" s="87" customFormat="1" x14ac:dyDescent="0.25">
      <c r="B127" s="88"/>
    </row>
    <row r="128" spans="2:2" s="87" customFormat="1" x14ac:dyDescent="0.25">
      <c r="B128" s="88"/>
    </row>
    <row r="129" spans="2:2" s="87" customFormat="1" x14ac:dyDescent="0.25">
      <c r="B129" s="88"/>
    </row>
    <row r="130" spans="2:2" s="87" customFormat="1" x14ac:dyDescent="0.25">
      <c r="B130" s="88"/>
    </row>
    <row r="131" spans="2:2" s="87" customFormat="1" x14ac:dyDescent="0.25">
      <c r="B131" s="88"/>
    </row>
    <row r="132" spans="2:2" s="87" customFormat="1" x14ac:dyDescent="0.25">
      <c r="B132" s="88"/>
    </row>
    <row r="133" spans="2:2" s="87" customFormat="1" x14ac:dyDescent="0.25">
      <c r="B133" s="88"/>
    </row>
    <row r="134" spans="2:2" s="87" customFormat="1" x14ac:dyDescent="0.25">
      <c r="B134" s="88"/>
    </row>
    <row r="135" spans="2:2" s="87" customFormat="1" x14ac:dyDescent="0.25">
      <c r="B135" s="88"/>
    </row>
    <row r="136" spans="2:2" s="87" customFormat="1" x14ac:dyDescent="0.25">
      <c r="B136" s="88"/>
    </row>
    <row r="137" spans="2:2" s="87" customFormat="1" x14ac:dyDescent="0.25">
      <c r="B137" s="88"/>
    </row>
    <row r="138" spans="2:2" s="87" customFormat="1" x14ac:dyDescent="0.25">
      <c r="B138" s="88"/>
    </row>
    <row r="139" spans="2:2" s="87" customFormat="1" x14ac:dyDescent="0.25">
      <c r="B139" s="88"/>
    </row>
    <row r="140" spans="2:2" s="87" customFormat="1" x14ac:dyDescent="0.25">
      <c r="B140" s="88"/>
    </row>
    <row r="141" spans="2:2" s="87" customFormat="1" x14ac:dyDescent="0.25">
      <c r="B141" s="88"/>
    </row>
    <row r="142" spans="2:2" s="87" customFormat="1" x14ac:dyDescent="0.25">
      <c r="B142" s="88"/>
    </row>
    <row r="143" spans="2:2" s="87" customFormat="1" x14ac:dyDescent="0.25">
      <c r="B143" s="88"/>
    </row>
    <row r="144" spans="2:2" s="87" customFormat="1" x14ac:dyDescent="0.25">
      <c r="B144" s="88"/>
    </row>
    <row r="145" spans="2:2" s="87" customFormat="1" x14ac:dyDescent="0.25">
      <c r="B145" s="88"/>
    </row>
    <row r="146" spans="2:2" s="87" customFormat="1" x14ac:dyDescent="0.25">
      <c r="B146" s="88"/>
    </row>
    <row r="147" spans="2:2" s="87" customFormat="1" x14ac:dyDescent="0.25">
      <c r="B147" s="88"/>
    </row>
    <row r="148" spans="2:2" s="87" customFormat="1" x14ac:dyDescent="0.25">
      <c r="B148" s="88"/>
    </row>
    <row r="149" spans="2:2" s="87" customFormat="1" x14ac:dyDescent="0.25">
      <c r="B149" s="88"/>
    </row>
    <row r="150" spans="2:2" s="87" customFormat="1" x14ac:dyDescent="0.25">
      <c r="B150" s="88"/>
    </row>
    <row r="151" spans="2:2" s="87" customFormat="1" x14ac:dyDescent="0.25">
      <c r="B151" s="88"/>
    </row>
    <row r="152" spans="2:2" s="87" customFormat="1" x14ac:dyDescent="0.25">
      <c r="B152" s="88"/>
    </row>
    <row r="153" spans="2:2" s="87" customFormat="1" x14ac:dyDescent="0.25">
      <c r="B153" s="88"/>
    </row>
    <row r="154" spans="2:2" s="87" customFormat="1" x14ac:dyDescent="0.25">
      <c r="B154" s="88"/>
    </row>
    <row r="155" spans="2:2" s="87" customFormat="1" x14ac:dyDescent="0.25">
      <c r="B155" s="88"/>
    </row>
    <row r="156" spans="2:2" s="87" customFormat="1" x14ac:dyDescent="0.25">
      <c r="B156" s="88"/>
    </row>
    <row r="157" spans="2:2" s="87" customFormat="1" x14ac:dyDescent="0.25">
      <c r="B157" s="88"/>
    </row>
    <row r="158" spans="2:2" s="87" customFormat="1" x14ac:dyDescent="0.25">
      <c r="B158" s="88"/>
    </row>
    <row r="159" spans="2:2" s="87" customFormat="1" x14ac:dyDescent="0.25">
      <c r="B159" s="88"/>
    </row>
    <row r="160" spans="2:2" s="87" customFormat="1" x14ac:dyDescent="0.25">
      <c r="B160" s="88"/>
    </row>
    <row r="161" spans="2:2" s="87" customFormat="1" x14ac:dyDescent="0.25">
      <c r="B161" s="88"/>
    </row>
    <row r="162" spans="2:2" s="87" customFormat="1" x14ac:dyDescent="0.25">
      <c r="B162" s="88"/>
    </row>
    <row r="163" spans="2:2" s="87" customFormat="1" x14ac:dyDescent="0.25">
      <c r="B163" s="88"/>
    </row>
    <row r="164" spans="2:2" s="87" customFormat="1" x14ac:dyDescent="0.25">
      <c r="B164" s="88"/>
    </row>
    <row r="165" spans="2:2" s="87" customFormat="1" x14ac:dyDescent="0.25">
      <c r="B165" s="88"/>
    </row>
    <row r="166" spans="2:2" s="87" customFormat="1" x14ac:dyDescent="0.25">
      <c r="B166" s="88"/>
    </row>
    <row r="167" spans="2:2" s="87" customFormat="1" x14ac:dyDescent="0.25">
      <c r="B167" s="88"/>
    </row>
    <row r="168" spans="2:2" s="87" customFormat="1" x14ac:dyDescent="0.25">
      <c r="B168" s="88"/>
    </row>
    <row r="169" spans="2:2" s="87" customFormat="1" x14ac:dyDescent="0.25">
      <c r="B169" s="88"/>
    </row>
    <row r="170" spans="2:2" s="87" customFormat="1" x14ac:dyDescent="0.25">
      <c r="B170" s="88"/>
    </row>
    <row r="171" spans="2:2" s="87" customFormat="1" x14ac:dyDescent="0.25">
      <c r="B171" s="88"/>
    </row>
    <row r="172" spans="2:2" s="87" customFormat="1" x14ac:dyDescent="0.25">
      <c r="B172" s="88"/>
    </row>
    <row r="173" spans="2:2" s="87" customFormat="1" x14ac:dyDescent="0.25">
      <c r="B173" s="88"/>
    </row>
    <row r="174" spans="2:2" s="87" customFormat="1" x14ac:dyDescent="0.25">
      <c r="B174" s="88"/>
    </row>
    <row r="175" spans="2:2" s="87" customFormat="1" x14ac:dyDescent="0.25">
      <c r="B175" s="88"/>
    </row>
    <row r="176" spans="2:2" s="87" customFormat="1" x14ac:dyDescent="0.25">
      <c r="B176" s="88"/>
    </row>
    <row r="177" spans="2:2" s="87" customFormat="1" x14ac:dyDescent="0.25">
      <c r="B177" s="88"/>
    </row>
    <row r="178" spans="2:2" s="87" customFormat="1" x14ac:dyDescent="0.25">
      <c r="B178" s="88"/>
    </row>
    <row r="179" spans="2:2" s="87" customFormat="1" x14ac:dyDescent="0.25">
      <c r="B179" s="88"/>
    </row>
    <row r="180" spans="2:2" s="87" customFormat="1" x14ac:dyDescent="0.25">
      <c r="B180" s="88"/>
    </row>
    <row r="181" spans="2:2" s="87" customFormat="1" x14ac:dyDescent="0.25">
      <c r="B181" s="88"/>
    </row>
    <row r="182" spans="2:2" s="87" customFormat="1" x14ac:dyDescent="0.25">
      <c r="B182" s="88"/>
    </row>
    <row r="183" spans="2:2" s="87" customFormat="1" x14ac:dyDescent="0.25">
      <c r="B183" s="88"/>
    </row>
    <row r="184" spans="2:2" s="87" customFormat="1" x14ac:dyDescent="0.25">
      <c r="B184" s="88"/>
    </row>
    <row r="185" spans="2:2" s="87" customFormat="1" x14ac:dyDescent="0.25">
      <c r="B185" s="88"/>
    </row>
    <row r="186" spans="2:2" s="87" customFormat="1" x14ac:dyDescent="0.25">
      <c r="B186" s="88"/>
    </row>
    <row r="187" spans="2:2" s="87" customFormat="1" x14ac:dyDescent="0.25">
      <c r="B187" s="88"/>
    </row>
    <row r="188" spans="2:2" s="87" customFormat="1" x14ac:dyDescent="0.25">
      <c r="B188" s="88"/>
    </row>
    <row r="189" spans="2:2" s="87" customFormat="1" x14ac:dyDescent="0.25">
      <c r="B189" s="88"/>
    </row>
    <row r="190" spans="2:2" s="87" customFormat="1" x14ac:dyDescent="0.25">
      <c r="B190" s="88"/>
    </row>
    <row r="191" spans="2:2" s="87" customFormat="1" x14ac:dyDescent="0.25">
      <c r="B191" s="88"/>
    </row>
    <row r="192" spans="2:2" s="87" customFormat="1" x14ac:dyDescent="0.25">
      <c r="B192" s="88"/>
    </row>
    <row r="193" spans="2:2" s="87" customFormat="1" x14ac:dyDescent="0.25">
      <c r="B193" s="88"/>
    </row>
    <row r="194" spans="2:2" s="87" customFormat="1" x14ac:dyDescent="0.25">
      <c r="B194" s="88"/>
    </row>
    <row r="195" spans="2:2" s="87" customFormat="1" x14ac:dyDescent="0.25">
      <c r="B195" s="88"/>
    </row>
    <row r="196" spans="2:2" s="87" customFormat="1" x14ac:dyDescent="0.25">
      <c r="B196" s="88"/>
    </row>
    <row r="197" spans="2:2" s="87" customFormat="1" x14ac:dyDescent="0.25">
      <c r="B197" s="88"/>
    </row>
    <row r="198" spans="2:2" s="87" customFormat="1" x14ac:dyDescent="0.25">
      <c r="B198" s="88"/>
    </row>
    <row r="199" spans="2:2" s="87" customFormat="1" x14ac:dyDescent="0.25">
      <c r="B199" s="88"/>
    </row>
    <row r="200" spans="2:2" s="87" customFormat="1" x14ac:dyDescent="0.25">
      <c r="B200" s="88"/>
    </row>
    <row r="201" spans="2:2" s="87" customFormat="1" x14ac:dyDescent="0.25">
      <c r="B201" s="88"/>
    </row>
    <row r="202" spans="2:2" s="87" customFormat="1" x14ac:dyDescent="0.25">
      <c r="B202" s="88"/>
    </row>
    <row r="203" spans="2:2" s="87" customFormat="1" x14ac:dyDescent="0.25">
      <c r="B203" s="88"/>
    </row>
    <row r="204" spans="2:2" s="87" customFormat="1" x14ac:dyDescent="0.25">
      <c r="B204" s="88"/>
    </row>
    <row r="205" spans="2:2" s="87" customFormat="1" x14ac:dyDescent="0.25">
      <c r="B205" s="88"/>
    </row>
    <row r="206" spans="2:2" s="87" customFormat="1" x14ac:dyDescent="0.25">
      <c r="B206" s="88"/>
    </row>
    <row r="207" spans="2:2" s="87" customFormat="1" x14ac:dyDescent="0.25">
      <c r="B207" s="88"/>
    </row>
    <row r="208" spans="2:2" s="87" customFormat="1" x14ac:dyDescent="0.25">
      <c r="B208" s="88"/>
    </row>
    <row r="209" spans="2:2" s="87" customFormat="1" x14ac:dyDescent="0.25">
      <c r="B209" s="88"/>
    </row>
    <row r="210" spans="2:2" s="87" customFormat="1" x14ac:dyDescent="0.25">
      <c r="B210" s="88"/>
    </row>
    <row r="211" spans="2:2" s="87" customFormat="1" x14ac:dyDescent="0.25">
      <c r="B211" s="88"/>
    </row>
    <row r="212" spans="2:2" s="87" customFormat="1" x14ac:dyDescent="0.25">
      <c r="B212" s="88"/>
    </row>
    <row r="213" spans="2:2" s="87" customFormat="1" x14ac:dyDescent="0.25">
      <c r="B213" s="88"/>
    </row>
    <row r="214" spans="2:2" s="87" customFormat="1" x14ac:dyDescent="0.25">
      <c r="B214" s="88"/>
    </row>
    <row r="215" spans="2:2" s="87" customFormat="1" x14ac:dyDescent="0.25">
      <c r="B215" s="88"/>
    </row>
    <row r="216" spans="2:2" s="87" customFormat="1" x14ac:dyDescent="0.25">
      <c r="B216" s="88"/>
    </row>
    <row r="217" spans="2:2" s="87" customFormat="1" x14ac:dyDescent="0.25">
      <c r="B217" s="88"/>
    </row>
    <row r="218" spans="2:2" s="87" customFormat="1" x14ac:dyDescent="0.25">
      <c r="B218" s="88"/>
    </row>
    <row r="219" spans="2:2" s="87" customFormat="1" x14ac:dyDescent="0.25">
      <c r="B219" s="88"/>
    </row>
    <row r="220" spans="2:2" s="87" customFormat="1" x14ac:dyDescent="0.25">
      <c r="B220" s="88"/>
    </row>
    <row r="221" spans="2:2" s="87" customFormat="1" x14ac:dyDescent="0.25">
      <c r="B221" s="88"/>
    </row>
    <row r="222" spans="2:2" s="87" customFormat="1" x14ac:dyDescent="0.25">
      <c r="B222" s="88"/>
    </row>
    <row r="223" spans="2:2" s="87" customFormat="1" x14ac:dyDescent="0.25">
      <c r="B223" s="88"/>
    </row>
    <row r="224" spans="2:2" s="87" customFormat="1" x14ac:dyDescent="0.25">
      <c r="B224" s="88"/>
    </row>
    <row r="225" spans="2:2" s="87" customFormat="1" x14ac:dyDescent="0.25">
      <c r="B225" s="88"/>
    </row>
    <row r="226" spans="2:2" s="87" customFormat="1" x14ac:dyDescent="0.25">
      <c r="B226" s="88"/>
    </row>
    <row r="227" spans="2:2" s="87" customFormat="1" x14ac:dyDescent="0.25">
      <c r="B227" s="88"/>
    </row>
    <row r="228" spans="2:2" s="87" customFormat="1" x14ac:dyDescent="0.25">
      <c r="B228" s="88"/>
    </row>
    <row r="229" spans="2:2" s="87" customFormat="1" x14ac:dyDescent="0.25">
      <c r="B229" s="88"/>
    </row>
    <row r="230" spans="2:2" s="87" customFormat="1" x14ac:dyDescent="0.25">
      <c r="B230" s="88"/>
    </row>
    <row r="231" spans="2:2" s="87" customFormat="1" x14ac:dyDescent="0.25">
      <c r="B231" s="88"/>
    </row>
    <row r="232" spans="2:2" s="87" customFormat="1" x14ac:dyDescent="0.25">
      <c r="B232" s="88"/>
    </row>
    <row r="233" spans="2:2" s="87" customFormat="1" x14ac:dyDescent="0.25">
      <c r="B233" s="88"/>
    </row>
    <row r="234" spans="2:2" s="87" customFormat="1" x14ac:dyDescent="0.25">
      <c r="B234" s="88"/>
    </row>
    <row r="235" spans="2:2" s="87" customFormat="1" x14ac:dyDescent="0.25">
      <c r="B235" s="88"/>
    </row>
    <row r="236" spans="2:2" s="87" customFormat="1" x14ac:dyDescent="0.25">
      <c r="B236" s="88"/>
    </row>
    <row r="237" spans="2:2" s="87" customFormat="1" x14ac:dyDescent="0.25">
      <c r="B237" s="88"/>
    </row>
    <row r="238" spans="2:2" s="87" customFormat="1" x14ac:dyDescent="0.25">
      <c r="B238" s="88"/>
    </row>
    <row r="239" spans="2:2" s="87" customFormat="1" x14ac:dyDescent="0.25">
      <c r="B239" s="88"/>
    </row>
    <row r="240" spans="2:2" s="87" customFormat="1" x14ac:dyDescent="0.25">
      <c r="B240" s="88"/>
    </row>
    <row r="241" spans="2:2" s="87" customFormat="1" x14ac:dyDescent="0.25">
      <c r="B241" s="88"/>
    </row>
    <row r="242" spans="2:2" s="87" customFormat="1" x14ac:dyDescent="0.25">
      <c r="B242" s="88"/>
    </row>
    <row r="243" spans="2:2" s="87" customFormat="1" x14ac:dyDescent="0.25">
      <c r="B243" s="88"/>
    </row>
    <row r="244" spans="2:2" s="87" customFormat="1" x14ac:dyDescent="0.25">
      <c r="B244" s="88"/>
    </row>
    <row r="245" spans="2:2" s="87" customFormat="1" x14ac:dyDescent="0.25">
      <c r="B245" s="88"/>
    </row>
    <row r="246" spans="2:2" s="87" customFormat="1" x14ac:dyDescent="0.25">
      <c r="B246" s="88"/>
    </row>
    <row r="247" spans="2:2" s="87" customFormat="1" x14ac:dyDescent="0.25">
      <c r="B247" s="88"/>
    </row>
    <row r="248" spans="2:2" s="87" customFormat="1" x14ac:dyDescent="0.25">
      <c r="B248" s="88"/>
    </row>
    <row r="249" spans="2:2" s="87" customFormat="1" x14ac:dyDescent="0.25">
      <c r="B249" s="88"/>
    </row>
    <row r="250" spans="2:2" s="87" customFormat="1" x14ac:dyDescent="0.25">
      <c r="B250" s="88"/>
    </row>
    <row r="251" spans="2:2" s="87" customFormat="1" x14ac:dyDescent="0.25">
      <c r="B251" s="88"/>
    </row>
    <row r="252" spans="2:2" s="87" customFormat="1" x14ac:dyDescent="0.25">
      <c r="B252" s="88"/>
    </row>
    <row r="253" spans="2:2" s="87" customFormat="1" x14ac:dyDescent="0.25">
      <c r="B253" s="88"/>
    </row>
    <row r="254" spans="2:2" s="87" customFormat="1" x14ac:dyDescent="0.25">
      <c r="B254" s="88"/>
    </row>
    <row r="255" spans="2:2" s="87" customFormat="1" x14ac:dyDescent="0.25">
      <c r="B255" s="88"/>
    </row>
    <row r="256" spans="2:2" s="87" customFormat="1" x14ac:dyDescent="0.25">
      <c r="B256" s="88"/>
    </row>
    <row r="257" spans="2:2" s="87" customFormat="1" x14ac:dyDescent="0.25">
      <c r="B257" s="88"/>
    </row>
    <row r="258" spans="2:2" s="87" customFormat="1" x14ac:dyDescent="0.25">
      <c r="B258" s="88"/>
    </row>
    <row r="259" spans="2:2" s="87" customFormat="1" x14ac:dyDescent="0.25">
      <c r="B259" s="88"/>
    </row>
    <row r="260" spans="2:2" s="87" customFormat="1" x14ac:dyDescent="0.25">
      <c r="B260" s="88"/>
    </row>
    <row r="261" spans="2:2" s="87" customFormat="1" x14ac:dyDescent="0.25">
      <c r="B261" s="88"/>
    </row>
    <row r="262" spans="2:2" s="87" customFormat="1" x14ac:dyDescent="0.25">
      <c r="B262" s="88"/>
    </row>
    <row r="263" spans="2:2" s="87" customFormat="1" x14ac:dyDescent="0.25">
      <c r="B263" s="88"/>
    </row>
    <row r="264" spans="2:2" s="87" customFormat="1" x14ac:dyDescent="0.25">
      <c r="B264" s="88"/>
    </row>
    <row r="265" spans="2:2" s="87" customFormat="1" x14ac:dyDescent="0.25">
      <c r="B265" s="88"/>
    </row>
    <row r="266" spans="2:2" s="87" customFormat="1" x14ac:dyDescent="0.25">
      <c r="B266" s="88"/>
    </row>
    <row r="267" spans="2:2" s="87" customFormat="1" x14ac:dyDescent="0.25">
      <c r="B267" s="88"/>
    </row>
    <row r="268" spans="2:2" s="87" customFormat="1" x14ac:dyDescent="0.25">
      <c r="B268" s="88"/>
    </row>
    <row r="269" spans="2:2" s="87" customFormat="1" x14ac:dyDescent="0.25">
      <c r="B269" s="88"/>
    </row>
    <row r="270" spans="2:2" s="87" customFormat="1" x14ac:dyDescent="0.25">
      <c r="B270" s="88"/>
    </row>
    <row r="271" spans="2:2" s="87" customFormat="1" x14ac:dyDescent="0.25">
      <c r="B271" s="88"/>
    </row>
    <row r="272" spans="2:2" s="87" customFormat="1" x14ac:dyDescent="0.25">
      <c r="B272" s="88"/>
    </row>
    <row r="273" spans="2:2" s="87" customFormat="1" x14ac:dyDescent="0.25">
      <c r="B273" s="88"/>
    </row>
    <row r="274" spans="2:2" s="87" customFormat="1" x14ac:dyDescent="0.25">
      <c r="B274" s="88"/>
    </row>
    <row r="275" spans="2:2" s="87" customFormat="1" x14ac:dyDescent="0.25">
      <c r="B275" s="88"/>
    </row>
    <row r="276" spans="2:2" s="87" customFormat="1" x14ac:dyDescent="0.25">
      <c r="B276" s="88"/>
    </row>
    <row r="277" spans="2:2" s="87" customFormat="1" x14ac:dyDescent="0.25">
      <c r="B277" s="88"/>
    </row>
    <row r="278" spans="2:2" s="87" customFormat="1" x14ac:dyDescent="0.25">
      <c r="B278" s="88"/>
    </row>
    <row r="279" spans="2:2" s="87" customFormat="1" x14ac:dyDescent="0.25">
      <c r="B279" s="88"/>
    </row>
    <row r="280" spans="2:2" s="87" customFormat="1" x14ac:dyDescent="0.25">
      <c r="B280" s="88"/>
    </row>
    <row r="281" spans="2:2" s="87" customFormat="1" x14ac:dyDescent="0.25">
      <c r="B281" s="88"/>
    </row>
    <row r="282" spans="2:2" s="87" customFormat="1" x14ac:dyDescent="0.25">
      <c r="B282" s="88"/>
    </row>
    <row r="283" spans="2:2" s="87" customFormat="1" x14ac:dyDescent="0.25">
      <c r="B283" s="88"/>
    </row>
    <row r="284" spans="2:2" s="87" customFormat="1" x14ac:dyDescent="0.25">
      <c r="B284" s="88"/>
    </row>
    <row r="285" spans="2:2" s="87" customFormat="1" x14ac:dyDescent="0.25">
      <c r="B285" s="88"/>
    </row>
    <row r="286" spans="2:2" s="87" customFormat="1" x14ac:dyDescent="0.25">
      <c r="B286" s="88"/>
    </row>
    <row r="287" spans="2:2" s="87" customFormat="1" x14ac:dyDescent="0.25">
      <c r="B287" s="88"/>
    </row>
    <row r="288" spans="2:2" s="87" customFormat="1" x14ac:dyDescent="0.25">
      <c r="B288" s="88"/>
    </row>
    <row r="289" spans="2:2" s="87" customFormat="1" x14ac:dyDescent="0.25">
      <c r="B289" s="88"/>
    </row>
    <row r="290" spans="2:2" s="87" customFormat="1" x14ac:dyDescent="0.25">
      <c r="B290" s="88"/>
    </row>
    <row r="291" spans="2:2" s="87" customFormat="1" x14ac:dyDescent="0.25">
      <c r="B291" s="88"/>
    </row>
    <row r="292" spans="2:2" s="87" customFormat="1" x14ac:dyDescent="0.25">
      <c r="B292" s="88"/>
    </row>
    <row r="293" spans="2:2" s="87" customFormat="1" x14ac:dyDescent="0.25">
      <c r="B293" s="88"/>
    </row>
    <row r="294" spans="2:2" s="87" customFormat="1" x14ac:dyDescent="0.25">
      <c r="B294" s="88"/>
    </row>
    <row r="295" spans="2:2" s="87" customFormat="1" x14ac:dyDescent="0.25">
      <c r="B295" s="88"/>
    </row>
    <row r="296" spans="2:2" s="87" customFormat="1" x14ac:dyDescent="0.25">
      <c r="B296" s="88"/>
    </row>
    <row r="297" spans="2:2" s="87" customFormat="1" x14ac:dyDescent="0.25">
      <c r="B297" s="88"/>
    </row>
    <row r="298" spans="2:2" s="87" customFormat="1" x14ac:dyDescent="0.25">
      <c r="B298" s="88"/>
    </row>
    <row r="299" spans="2:2" s="87" customFormat="1" x14ac:dyDescent="0.25">
      <c r="B299" s="88"/>
    </row>
    <row r="300" spans="2:2" s="87" customFormat="1" x14ac:dyDescent="0.25">
      <c r="B300" s="88"/>
    </row>
    <row r="301" spans="2:2" s="87" customFormat="1" x14ac:dyDescent="0.25">
      <c r="B301" s="88"/>
    </row>
    <row r="302" spans="2:2" s="87" customFormat="1" x14ac:dyDescent="0.25">
      <c r="B302" s="88"/>
    </row>
    <row r="303" spans="2:2" s="87" customFormat="1" x14ac:dyDescent="0.25">
      <c r="B303" s="88"/>
    </row>
    <row r="304" spans="2:2" s="87" customFormat="1" x14ac:dyDescent="0.25">
      <c r="B304" s="88"/>
    </row>
    <row r="305" spans="2:2" s="87" customFormat="1" x14ac:dyDescent="0.25">
      <c r="B305" s="88"/>
    </row>
    <row r="306" spans="2:2" s="87" customFormat="1" x14ac:dyDescent="0.25">
      <c r="B306" s="88"/>
    </row>
    <row r="307" spans="2:2" s="87" customFormat="1" x14ac:dyDescent="0.25">
      <c r="B307" s="88"/>
    </row>
    <row r="308" spans="2:2" s="87" customFormat="1" x14ac:dyDescent="0.25">
      <c r="B308" s="88"/>
    </row>
    <row r="309" spans="2:2" s="87" customFormat="1" x14ac:dyDescent="0.25">
      <c r="B309" s="88"/>
    </row>
    <row r="310" spans="2:2" s="87" customFormat="1" x14ac:dyDescent="0.25">
      <c r="B310" s="88"/>
    </row>
    <row r="311" spans="2:2" s="87" customFormat="1" x14ac:dyDescent="0.25">
      <c r="B311" s="88"/>
    </row>
    <row r="312" spans="2:2" s="87" customFormat="1" x14ac:dyDescent="0.25">
      <c r="B312" s="88"/>
    </row>
    <row r="313" spans="2:2" s="87" customFormat="1" x14ac:dyDescent="0.25">
      <c r="B313" s="88"/>
    </row>
    <row r="314" spans="2:2" s="87" customFormat="1" x14ac:dyDescent="0.25">
      <c r="B314" s="88"/>
    </row>
    <row r="315" spans="2:2" s="87" customFormat="1" x14ac:dyDescent="0.25">
      <c r="B315" s="88"/>
    </row>
    <row r="316" spans="2:2" s="87" customFormat="1" x14ac:dyDescent="0.25">
      <c r="B316" s="88"/>
    </row>
    <row r="317" spans="2:2" s="87" customFormat="1" x14ac:dyDescent="0.25">
      <c r="B317" s="88"/>
    </row>
    <row r="318" spans="2:2" s="87" customFormat="1" x14ac:dyDescent="0.25">
      <c r="B318" s="88"/>
    </row>
    <row r="319" spans="2:2" s="87" customFormat="1" x14ac:dyDescent="0.25">
      <c r="B319" s="88"/>
    </row>
    <row r="320" spans="2:2" s="87" customFormat="1" x14ac:dyDescent="0.25">
      <c r="B320" s="88"/>
    </row>
    <row r="321" spans="2:2" s="87" customFormat="1" x14ac:dyDescent="0.25">
      <c r="B321" s="88"/>
    </row>
    <row r="322" spans="2:2" s="87" customFormat="1" x14ac:dyDescent="0.25">
      <c r="B322" s="88"/>
    </row>
    <row r="323" spans="2:2" s="87" customFormat="1" x14ac:dyDescent="0.25">
      <c r="B323" s="88"/>
    </row>
    <row r="324" spans="2:2" s="87" customFormat="1" x14ac:dyDescent="0.25">
      <c r="B324" s="88"/>
    </row>
    <row r="325" spans="2:2" s="87" customFormat="1" x14ac:dyDescent="0.25">
      <c r="B325" s="88"/>
    </row>
    <row r="326" spans="2:2" s="87" customFormat="1" x14ac:dyDescent="0.25">
      <c r="B326" s="88"/>
    </row>
    <row r="327" spans="2:2" s="87" customFormat="1" x14ac:dyDescent="0.25">
      <c r="B327" s="88"/>
    </row>
    <row r="328" spans="2:2" s="87" customFormat="1" x14ac:dyDescent="0.25">
      <c r="B328" s="88"/>
    </row>
    <row r="329" spans="2:2" s="87" customFormat="1" x14ac:dyDescent="0.25">
      <c r="B329" s="88"/>
    </row>
    <row r="330" spans="2:2" s="87" customFormat="1" x14ac:dyDescent="0.25">
      <c r="B330" s="88"/>
    </row>
    <row r="331" spans="2:2" s="87" customFormat="1" x14ac:dyDescent="0.25">
      <c r="B331" s="88"/>
    </row>
    <row r="332" spans="2:2" s="87" customFormat="1" x14ac:dyDescent="0.25">
      <c r="B332" s="88"/>
    </row>
    <row r="333" spans="2:2" s="87" customFormat="1" x14ac:dyDescent="0.25">
      <c r="B333" s="88"/>
    </row>
    <row r="334" spans="2:2" s="87" customFormat="1" x14ac:dyDescent="0.25">
      <c r="B334" s="88"/>
    </row>
    <row r="335" spans="2:2" s="87" customFormat="1" x14ac:dyDescent="0.25">
      <c r="B335" s="88"/>
    </row>
    <row r="336" spans="2:2" s="87" customFormat="1" x14ac:dyDescent="0.25">
      <c r="B336" s="88"/>
    </row>
    <row r="337" spans="2:2" s="87" customFormat="1" x14ac:dyDescent="0.25">
      <c r="B337" s="88"/>
    </row>
    <row r="338" spans="2:2" s="87" customFormat="1" x14ac:dyDescent="0.25">
      <c r="B338" s="88"/>
    </row>
    <row r="339" spans="2:2" s="87" customFormat="1" x14ac:dyDescent="0.25">
      <c r="B339" s="88"/>
    </row>
    <row r="340" spans="2:2" s="87" customFormat="1" x14ac:dyDescent="0.25">
      <c r="B340" s="88"/>
    </row>
    <row r="341" spans="2:2" s="87" customFormat="1" x14ac:dyDescent="0.25">
      <c r="B341" s="88"/>
    </row>
    <row r="342" spans="2:2" s="87" customFormat="1" x14ac:dyDescent="0.25">
      <c r="B342" s="88"/>
    </row>
    <row r="343" spans="2:2" s="87" customFormat="1" x14ac:dyDescent="0.25">
      <c r="B343" s="88"/>
    </row>
    <row r="344" spans="2:2" s="87" customFormat="1" x14ac:dyDescent="0.25">
      <c r="B344" s="88"/>
    </row>
    <row r="345" spans="2:2" s="87" customFormat="1" x14ac:dyDescent="0.25">
      <c r="B345" s="88"/>
    </row>
    <row r="346" spans="2:2" s="87" customFormat="1" x14ac:dyDescent="0.25">
      <c r="B346" s="88"/>
    </row>
    <row r="347" spans="2:2" s="87" customFormat="1" x14ac:dyDescent="0.25">
      <c r="B347" s="88"/>
    </row>
    <row r="348" spans="2:2" s="87" customFormat="1" x14ac:dyDescent="0.25">
      <c r="B348" s="88"/>
    </row>
    <row r="349" spans="2:2" s="87" customFormat="1" x14ac:dyDescent="0.25">
      <c r="B349" s="88"/>
    </row>
    <row r="350" spans="2:2" s="87" customFormat="1" x14ac:dyDescent="0.25">
      <c r="B350" s="88"/>
    </row>
    <row r="351" spans="2:2" s="87" customFormat="1" x14ac:dyDescent="0.25">
      <c r="B351" s="88"/>
    </row>
    <row r="352" spans="2:2" s="87" customFormat="1" x14ac:dyDescent="0.25">
      <c r="B352" s="88"/>
    </row>
    <row r="353" spans="2:2" s="87" customFormat="1" x14ac:dyDescent="0.25">
      <c r="B353" s="88"/>
    </row>
    <row r="354" spans="2:2" s="87" customFormat="1" x14ac:dyDescent="0.25">
      <c r="B354" s="88"/>
    </row>
    <row r="355" spans="2:2" s="87" customFormat="1" x14ac:dyDescent="0.25">
      <c r="B355" s="88"/>
    </row>
    <row r="356" spans="2:2" s="87" customFormat="1" x14ac:dyDescent="0.25">
      <c r="B356" s="88"/>
    </row>
    <row r="357" spans="2:2" s="87" customFormat="1" x14ac:dyDescent="0.25">
      <c r="B357" s="88"/>
    </row>
    <row r="358" spans="2:2" s="87" customFormat="1" x14ac:dyDescent="0.25">
      <c r="B358" s="88"/>
    </row>
    <row r="359" spans="2:2" s="87" customFormat="1" x14ac:dyDescent="0.25">
      <c r="B359" s="88"/>
    </row>
    <row r="360" spans="2:2" s="87" customFormat="1" x14ac:dyDescent="0.25">
      <c r="B360" s="88"/>
    </row>
    <row r="361" spans="2:2" s="87" customFormat="1" x14ac:dyDescent="0.25">
      <c r="B361" s="88"/>
    </row>
    <row r="362" spans="2:2" s="87" customFormat="1" x14ac:dyDescent="0.25">
      <c r="B362" s="88"/>
    </row>
    <row r="363" spans="2:2" s="87" customFormat="1" x14ac:dyDescent="0.25">
      <c r="B363" s="88"/>
    </row>
    <row r="364" spans="2:2" s="87" customFormat="1" x14ac:dyDescent="0.25">
      <c r="B364" s="88"/>
    </row>
    <row r="365" spans="2:2" s="87" customFormat="1" x14ac:dyDescent="0.25">
      <c r="B365" s="88"/>
    </row>
    <row r="366" spans="2:2" s="87" customFormat="1" x14ac:dyDescent="0.25">
      <c r="B366" s="88"/>
    </row>
    <row r="367" spans="2:2" s="87" customFormat="1" x14ac:dyDescent="0.25">
      <c r="B367" s="88"/>
    </row>
    <row r="368" spans="2:2" s="87" customFormat="1" x14ac:dyDescent="0.25">
      <c r="B368" s="88"/>
    </row>
    <row r="369" spans="2:2" s="87" customFormat="1" x14ac:dyDescent="0.25">
      <c r="B369" s="88"/>
    </row>
    <row r="370" spans="2:2" s="87" customFormat="1" x14ac:dyDescent="0.25">
      <c r="B370" s="88"/>
    </row>
    <row r="371" spans="2:2" s="87" customFormat="1" x14ac:dyDescent="0.25">
      <c r="B371" s="88"/>
    </row>
    <row r="372" spans="2:2" s="87" customFormat="1" x14ac:dyDescent="0.25">
      <c r="B372" s="88"/>
    </row>
    <row r="373" spans="2:2" s="87" customFormat="1" x14ac:dyDescent="0.25">
      <c r="B373" s="88"/>
    </row>
    <row r="374" spans="2:2" s="87" customFormat="1" x14ac:dyDescent="0.25">
      <c r="B374" s="88"/>
    </row>
    <row r="375" spans="2:2" s="87" customFormat="1" x14ac:dyDescent="0.25">
      <c r="B375" s="88"/>
    </row>
    <row r="376" spans="2:2" s="87" customFormat="1" x14ac:dyDescent="0.25">
      <c r="B376" s="88"/>
    </row>
    <row r="377" spans="2:2" s="87" customFormat="1" x14ac:dyDescent="0.25">
      <c r="B377" s="88"/>
    </row>
    <row r="378" spans="2:2" s="87" customFormat="1" x14ac:dyDescent="0.25">
      <c r="B378" s="88"/>
    </row>
    <row r="379" spans="2:2" s="87" customFormat="1" x14ac:dyDescent="0.25">
      <c r="B379" s="88"/>
    </row>
    <row r="380" spans="2:2" s="87" customFormat="1" x14ac:dyDescent="0.25">
      <c r="B380" s="88"/>
    </row>
    <row r="381" spans="2:2" s="87" customFormat="1" x14ac:dyDescent="0.25">
      <c r="B381" s="88"/>
    </row>
    <row r="382" spans="2:2" s="87" customFormat="1" x14ac:dyDescent="0.25">
      <c r="B382" s="88"/>
    </row>
    <row r="383" spans="2:2" s="87" customFormat="1" x14ac:dyDescent="0.25">
      <c r="B383" s="88"/>
    </row>
    <row r="384" spans="2:2" s="87" customFormat="1" x14ac:dyDescent="0.25">
      <c r="B384" s="88"/>
    </row>
    <row r="385" spans="2:2" s="87" customFormat="1" x14ac:dyDescent="0.25">
      <c r="B385" s="88"/>
    </row>
    <row r="386" spans="2:2" s="87" customFormat="1" x14ac:dyDescent="0.25">
      <c r="B386" s="88"/>
    </row>
    <row r="387" spans="2:2" s="87" customFormat="1" x14ac:dyDescent="0.25">
      <c r="B387" s="88"/>
    </row>
    <row r="388" spans="2:2" s="87" customFormat="1" x14ac:dyDescent="0.25">
      <c r="B388" s="88"/>
    </row>
    <row r="389" spans="2:2" s="87" customFormat="1" x14ac:dyDescent="0.25">
      <c r="B389" s="88"/>
    </row>
    <row r="390" spans="2:2" s="87" customFormat="1" x14ac:dyDescent="0.25">
      <c r="B390" s="88"/>
    </row>
    <row r="391" spans="2:2" s="87" customFormat="1" x14ac:dyDescent="0.25">
      <c r="B391" s="88"/>
    </row>
    <row r="392" spans="2:2" s="87" customFormat="1" x14ac:dyDescent="0.25">
      <c r="B392" s="88"/>
    </row>
    <row r="393" spans="2:2" s="87" customFormat="1" x14ac:dyDescent="0.25">
      <c r="B393" s="88"/>
    </row>
    <row r="394" spans="2:2" s="87" customFormat="1" x14ac:dyDescent="0.25">
      <c r="B394" s="88"/>
    </row>
    <row r="395" spans="2:2" s="87" customFormat="1" x14ac:dyDescent="0.25">
      <c r="B395" s="88"/>
    </row>
    <row r="396" spans="2:2" s="87" customFormat="1" x14ac:dyDescent="0.25">
      <c r="B396" s="88"/>
    </row>
    <row r="397" spans="2:2" s="87" customFormat="1" x14ac:dyDescent="0.25">
      <c r="B397" s="88"/>
    </row>
    <row r="398" spans="2:2" s="87" customFormat="1" x14ac:dyDescent="0.25">
      <c r="B398" s="88"/>
    </row>
    <row r="399" spans="2:2" s="87" customFormat="1" x14ac:dyDescent="0.25">
      <c r="B399" s="88"/>
    </row>
    <row r="400" spans="2:2" s="87" customFormat="1" x14ac:dyDescent="0.25">
      <c r="B400" s="88"/>
    </row>
    <row r="401" spans="2:2" s="87" customFormat="1" x14ac:dyDescent="0.25">
      <c r="B401" s="88"/>
    </row>
    <row r="402" spans="2:2" s="87" customFormat="1" x14ac:dyDescent="0.25">
      <c r="B402" s="88"/>
    </row>
    <row r="403" spans="2:2" s="87" customFormat="1" x14ac:dyDescent="0.25">
      <c r="B403" s="88"/>
    </row>
    <row r="404" spans="2:2" s="87" customFormat="1" x14ac:dyDescent="0.25">
      <c r="B404" s="88"/>
    </row>
    <row r="405" spans="2:2" s="87" customFormat="1" x14ac:dyDescent="0.25">
      <c r="B405" s="88"/>
    </row>
    <row r="406" spans="2:2" s="87" customFormat="1" x14ac:dyDescent="0.25">
      <c r="B406" s="88"/>
    </row>
    <row r="407" spans="2:2" s="87" customFormat="1" x14ac:dyDescent="0.25">
      <c r="B407" s="88"/>
    </row>
    <row r="408" spans="2:2" s="87" customFormat="1" x14ac:dyDescent="0.25">
      <c r="B408" s="88"/>
    </row>
    <row r="409" spans="2:2" s="87" customFormat="1" x14ac:dyDescent="0.25">
      <c r="B409" s="88"/>
    </row>
    <row r="410" spans="2:2" s="87" customFormat="1" x14ac:dyDescent="0.25">
      <c r="B410" s="88"/>
    </row>
    <row r="411" spans="2:2" s="87" customFormat="1" x14ac:dyDescent="0.25">
      <c r="B411" s="88"/>
    </row>
    <row r="412" spans="2:2" s="87" customFormat="1" x14ac:dyDescent="0.25">
      <c r="B412" s="88"/>
    </row>
    <row r="413" spans="2:2" s="87" customFormat="1" x14ac:dyDescent="0.25">
      <c r="B413" s="88"/>
    </row>
    <row r="414" spans="2:2" s="87" customFormat="1" x14ac:dyDescent="0.25">
      <c r="B414" s="88"/>
    </row>
    <row r="415" spans="2:2" s="87" customFormat="1" x14ac:dyDescent="0.25">
      <c r="B415" s="88"/>
    </row>
    <row r="416" spans="2:2" s="87" customFormat="1" x14ac:dyDescent="0.25">
      <c r="B416" s="88"/>
    </row>
    <row r="417" spans="2:2" s="87" customFormat="1" x14ac:dyDescent="0.25">
      <c r="B417" s="88"/>
    </row>
    <row r="418" spans="2:2" s="87" customFormat="1" x14ac:dyDescent="0.25">
      <c r="B418" s="88"/>
    </row>
    <row r="419" spans="2:2" s="87" customFormat="1" x14ac:dyDescent="0.25">
      <c r="B419" s="88"/>
    </row>
    <row r="420" spans="2:2" s="87" customFormat="1" x14ac:dyDescent="0.25">
      <c r="B420" s="88"/>
    </row>
    <row r="421" spans="2:2" s="87" customFormat="1" x14ac:dyDescent="0.25">
      <c r="B421" s="88"/>
    </row>
    <row r="422" spans="2:2" s="87" customFormat="1" x14ac:dyDescent="0.25">
      <c r="B422" s="88"/>
    </row>
    <row r="423" spans="2:2" s="87" customFormat="1" x14ac:dyDescent="0.25">
      <c r="B423" s="88"/>
    </row>
    <row r="424" spans="2:2" s="87" customFormat="1" x14ac:dyDescent="0.25">
      <c r="B424" s="88"/>
    </row>
    <row r="425" spans="2:2" s="87" customFormat="1" x14ac:dyDescent="0.25">
      <c r="B425" s="88"/>
    </row>
    <row r="426" spans="2:2" s="87" customFormat="1" x14ac:dyDescent="0.25">
      <c r="B426" s="88"/>
    </row>
    <row r="427" spans="2:2" s="87" customFormat="1" x14ac:dyDescent="0.25">
      <c r="B427" s="88"/>
    </row>
    <row r="428" spans="2:2" s="87" customFormat="1" x14ac:dyDescent="0.25">
      <c r="B428" s="88"/>
    </row>
    <row r="429" spans="2:2" s="87" customFormat="1" x14ac:dyDescent="0.25">
      <c r="B429" s="88"/>
    </row>
    <row r="430" spans="2:2" s="87" customFormat="1" x14ac:dyDescent="0.25">
      <c r="B430" s="88"/>
    </row>
    <row r="431" spans="2:2" s="87" customFormat="1" x14ac:dyDescent="0.25">
      <c r="B431" s="88"/>
    </row>
    <row r="432" spans="2:2" s="87" customFormat="1" x14ac:dyDescent="0.25">
      <c r="B432" s="88"/>
    </row>
    <row r="433" spans="2:2" s="87" customFormat="1" x14ac:dyDescent="0.25">
      <c r="B433" s="88"/>
    </row>
    <row r="434" spans="2:2" s="87" customFormat="1" x14ac:dyDescent="0.25">
      <c r="B434" s="88"/>
    </row>
    <row r="435" spans="2:2" s="87" customFormat="1" x14ac:dyDescent="0.25">
      <c r="B435" s="88"/>
    </row>
    <row r="436" spans="2:2" s="87" customFormat="1" x14ac:dyDescent="0.25">
      <c r="B436" s="88"/>
    </row>
    <row r="437" spans="2:2" s="87" customFormat="1" x14ac:dyDescent="0.25">
      <c r="B437" s="88"/>
    </row>
    <row r="438" spans="2:2" s="87" customFormat="1" x14ac:dyDescent="0.25">
      <c r="B438" s="88"/>
    </row>
    <row r="439" spans="2:2" s="87" customFormat="1" x14ac:dyDescent="0.25">
      <c r="B439" s="88"/>
    </row>
    <row r="440" spans="2:2" s="87" customFormat="1" x14ac:dyDescent="0.25">
      <c r="B440" s="88"/>
    </row>
    <row r="441" spans="2:2" s="87" customFormat="1" x14ac:dyDescent="0.25">
      <c r="B441" s="88"/>
    </row>
    <row r="442" spans="2:2" s="87" customFormat="1" x14ac:dyDescent="0.25">
      <c r="B442" s="88"/>
    </row>
    <row r="443" spans="2:2" s="87" customFormat="1" x14ac:dyDescent="0.25">
      <c r="B443" s="88"/>
    </row>
    <row r="444" spans="2:2" s="87" customFormat="1" x14ac:dyDescent="0.25">
      <c r="B444" s="88"/>
    </row>
    <row r="445" spans="2:2" s="87" customFormat="1" x14ac:dyDescent="0.25">
      <c r="B445" s="88"/>
    </row>
    <row r="446" spans="2:2" s="87" customFormat="1" x14ac:dyDescent="0.25">
      <c r="B446" s="88"/>
    </row>
    <row r="447" spans="2:2" s="87" customFormat="1" x14ac:dyDescent="0.25">
      <c r="B447" s="88"/>
    </row>
    <row r="448" spans="2:2" s="87" customFormat="1" x14ac:dyDescent="0.25">
      <c r="B448" s="88"/>
    </row>
    <row r="449" spans="2:2" s="87" customFormat="1" x14ac:dyDescent="0.25">
      <c r="B449" s="88"/>
    </row>
    <row r="450" spans="2:2" s="87" customFormat="1" x14ac:dyDescent="0.25">
      <c r="B450" s="88"/>
    </row>
    <row r="451" spans="2:2" s="87" customFormat="1" x14ac:dyDescent="0.25">
      <c r="B451" s="88"/>
    </row>
    <row r="452" spans="2:2" s="87" customFormat="1" x14ac:dyDescent="0.25">
      <c r="B452" s="88"/>
    </row>
    <row r="453" spans="2:2" s="87" customFormat="1" x14ac:dyDescent="0.25">
      <c r="B453" s="88"/>
    </row>
    <row r="454" spans="2:2" s="87" customFormat="1" x14ac:dyDescent="0.25">
      <c r="B454" s="88"/>
    </row>
    <row r="455" spans="2:2" s="87" customFormat="1" x14ac:dyDescent="0.25">
      <c r="B455" s="88"/>
    </row>
    <row r="456" spans="2:2" s="87" customFormat="1" x14ac:dyDescent="0.25">
      <c r="B456" s="88"/>
    </row>
    <row r="457" spans="2:2" s="87" customFormat="1" x14ac:dyDescent="0.25">
      <c r="B457" s="88"/>
    </row>
    <row r="458" spans="2:2" s="87" customFormat="1" x14ac:dyDescent="0.25">
      <c r="B458" s="88"/>
    </row>
    <row r="459" spans="2:2" s="87" customFormat="1" x14ac:dyDescent="0.25">
      <c r="B459" s="88"/>
    </row>
    <row r="460" spans="2:2" s="87" customFormat="1" x14ac:dyDescent="0.25">
      <c r="B460" s="88"/>
    </row>
    <row r="461" spans="2:2" s="87" customFormat="1" x14ac:dyDescent="0.25">
      <c r="B461" s="88"/>
    </row>
    <row r="462" spans="2:2" s="87" customFormat="1" x14ac:dyDescent="0.25">
      <c r="B462" s="88"/>
    </row>
    <row r="463" spans="2:2" s="87" customFormat="1" x14ac:dyDescent="0.25">
      <c r="B463" s="88"/>
    </row>
    <row r="464" spans="2:2" s="87" customFormat="1" x14ac:dyDescent="0.25">
      <c r="B464" s="88"/>
    </row>
    <row r="465" spans="2:2" s="87" customFormat="1" x14ac:dyDescent="0.25">
      <c r="B465" s="88"/>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D14" sqref="D14"/>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6.28515625" style="17" customWidth="1"/>
    <col min="10" max="10" width="12.85546875" style="17" customWidth="1"/>
    <col min="11" max="11" width="16.140625" style="40" customWidth="1"/>
    <col min="12" max="35" width="9.140625" style="39"/>
    <col min="36" max="16384" width="9.140625" style="7"/>
  </cols>
  <sheetData>
    <row r="1" spans="1:35" ht="28.5" customHeight="1" x14ac:dyDescent="0.25">
      <c r="A1" s="115" t="s">
        <v>31</v>
      </c>
      <c r="B1" s="115"/>
      <c r="C1" s="115"/>
      <c r="D1" s="115"/>
      <c r="E1" s="115"/>
      <c r="F1" s="115"/>
      <c r="G1" s="115"/>
      <c r="H1" s="115"/>
      <c r="I1" s="115"/>
      <c r="J1" s="115"/>
      <c r="K1" s="115"/>
    </row>
    <row r="2" spans="1:35" s="6" customFormat="1" ht="26.25" customHeight="1" x14ac:dyDescent="0.25">
      <c r="A2" s="14" t="s">
        <v>14</v>
      </c>
      <c r="B2" s="14" t="s">
        <v>15</v>
      </c>
      <c r="C2" s="15" t="s">
        <v>23</v>
      </c>
      <c r="D2" s="15" t="s">
        <v>49</v>
      </c>
      <c r="E2" s="15" t="s">
        <v>13</v>
      </c>
      <c r="F2" s="32" t="s">
        <v>16</v>
      </c>
      <c r="G2" s="19" t="s">
        <v>17</v>
      </c>
      <c r="H2" s="15" t="s">
        <v>74</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12.75" x14ac:dyDescent="0.25">
      <c r="A3" s="57" t="s">
        <v>44</v>
      </c>
      <c r="B3" s="57" t="s">
        <v>41</v>
      </c>
      <c r="C3" s="57" t="s">
        <v>43</v>
      </c>
      <c r="D3" s="58" t="s">
        <v>20</v>
      </c>
      <c r="E3" s="58" t="s">
        <v>110</v>
      </c>
      <c r="F3" s="60">
        <v>1</v>
      </c>
      <c r="G3" s="59" t="s">
        <v>19</v>
      </c>
      <c r="H3" s="58"/>
      <c r="I3" s="58"/>
      <c r="J3" s="58"/>
      <c r="K3" s="58"/>
    </row>
    <row r="4" spans="1:35" ht="103.5" customHeight="1" x14ac:dyDescent="0.25">
      <c r="A4" s="20" t="s">
        <v>45</v>
      </c>
      <c r="B4" s="20" t="s">
        <v>30</v>
      </c>
      <c r="C4" s="21" t="s">
        <v>42</v>
      </c>
      <c r="D4" s="22" t="s">
        <v>46</v>
      </c>
      <c r="E4" s="63" t="s">
        <v>34</v>
      </c>
      <c r="F4" s="62">
        <f>'Original Data'!G15</f>
        <v>7.4300000000000005E-2</v>
      </c>
      <c r="G4" s="109" t="s">
        <v>88</v>
      </c>
      <c r="H4" s="63"/>
      <c r="I4" s="63" t="str">
        <f>'Original Data'!I15</f>
        <v>The SPBI web site publishes the CO2 emission per liter fuel (2.66 kg CO2/l) and a density of 0.840 kg/l and a heat value of 35.8 MJ/l. This corresponds to a heat value per kg of 42.6 MJ/kg and to a carbon content of 86.4 w-%. Recalculating to per MJ of fuel, 0.0743 kg of fossil CO2 per MJ is obtained (1 kg of C generates 3.67 kg of CO2).</v>
      </c>
      <c r="J4" s="63" t="s">
        <v>83</v>
      </c>
      <c r="K4" s="63"/>
    </row>
    <row r="5" spans="1:35" ht="25.5" x14ac:dyDescent="0.25">
      <c r="A5" s="20" t="s">
        <v>45</v>
      </c>
      <c r="B5" s="20" t="s">
        <v>30</v>
      </c>
      <c r="C5" s="21" t="s">
        <v>42</v>
      </c>
      <c r="D5" s="22" t="s">
        <v>46</v>
      </c>
      <c r="E5" s="63" t="s">
        <v>51</v>
      </c>
      <c r="F5" s="62">
        <f>'Original Data'!G20</f>
        <v>6.7222222222222226E-6</v>
      </c>
      <c r="G5" s="109" t="s">
        <v>88</v>
      </c>
      <c r="H5" s="63"/>
      <c r="I5" s="63" t="str">
        <f>'Original Data'!I20</f>
        <v>10% of THC according to JRC (2013).</v>
      </c>
      <c r="J5" s="63" t="s">
        <v>93</v>
      </c>
      <c r="K5" s="63"/>
    </row>
    <row r="6" spans="1:35" ht="65.25" customHeight="1" x14ac:dyDescent="0.25">
      <c r="A6" s="20" t="s">
        <v>45</v>
      </c>
      <c r="B6" s="20" t="s">
        <v>30</v>
      </c>
      <c r="C6" s="21" t="s">
        <v>42</v>
      </c>
      <c r="D6" s="22" t="s">
        <v>46</v>
      </c>
      <c r="E6" s="63" t="s">
        <v>36</v>
      </c>
      <c r="F6" s="62">
        <f>'Original Data'!G22</f>
        <v>6.1111111111111112E-6</v>
      </c>
      <c r="G6" s="109" t="s">
        <v>88</v>
      </c>
      <c r="H6" s="63"/>
      <c r="I6" s="63" t="s">
        <v>107</v>
      </c>
      <c r="J6" s="63" t="str">
        <f>'Original Data'!H22</f>
        <v>Typical value</v>
      </c>
      <c r="K6" s="63" t="str">
        <f>'Original Data'!I22</f>
        <v>The N2O emissions vary between different exhaust aftertreatment systems.</v>
      </c>
    </row>
    <row r="7" spans="1:35" s="2" customFormat="1" ht="38.25" x14ac:dyDescent="0.25">
      <c r="A7" s="20" t="s">
        <v>45</v>
      </c>
      <c r="B7" s="20" t="s">
        <v>30</v>
      </c>
      <c r="C7" s="21" t="s">
        <v>42</v>
      </c>
      <c r="D7" s="22" t="s">
        <v>46</v>
      </c>
      <c r="E7" s="63" t="s">
        <v>35</v>
      </c>
      <c r="F7" s="62">
        <f>'Original Data'!G9</f>
        <v>4.8888888888888886E-4</v>
      </c>
      <c r="G7" s="109" t="s">
        <v>88</v>
      </c>
      <c r="H7" s="63"/>
      <c r="I7" s="63" t="s">
        <v>87</v>
      </c>
      <c r="J7" s="63" t="str">
        <f>'Original Data'!H9</f>
        <v xml:space="preserve">Limit in Euro V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45</v>
      </c>
      <c r="B8" s="20" t="s">
        <v>30</v>
      </c>
      <c r="C8" s="21" t="s">
        <v>42</v>
      </c>
      <c r="D8" s="22" t="s">
        <v>46</v>
      </c>
      <c r="E8" s="63" t="s">
        <v>40</v>
      </c>
      <c r="F8" s="62">
        <f>'Original Data'!G11</f>
        <v>2.4444444444444443E-4</v>
      </c>
      <c r="G8" s="109" t="s">
        <v>88</v>
      </c>
      <c r="H8" s="63"/>
      <c r="I8" s="63" t="s">
        <v>87</v>
      </c>
      <c r="J8" s="63" t="str">
        <f>'Original Data'!H11</f>
        <v xml:space="preserve">Limit in Euro V legislation  </v>
      </c>
      <c r="K8" s="63"/>
      <c r="L8" s="3"/>
      <c r="M8" s="3"/>
      <c r="N8" s="3"/>
      <c r="O8" s="3"/>
      <c r="P8" s="3"/>
      <c r="Q8" s="3"/>
      <c r="R8" s="3"/>
      <c r="S8" s="3"/>
      <c r="T8" s="3"/>
      <c r="U8" s="3"/>
      <c r="V8" s="3"/>
      <c r="W8" s="3"/>
      <c r="X8" s="3"/>
      <c r="Y8" s="3"/>
      <c r="Z8" s="3"/>
      <c r="AA8" s="3"/>
      <c r="AB8" s="3"/>
      <c r="AC8" s="3"/>
      <c r="AD8" s="3"/>
      <c r="AE8" s="3"/>
      <c r="AF8" s="3"/>
      <c r="AG8" s="3"/>
      <c r="AH8" s="3"/>
      <c r="AI8" s="3"/>
    </row>
    <row r="9" spans="1:35" ht="80.25" customHeight="1" x14ac:dyDescent="0.25">
      <c r="A9" s="20" t="s">
        <v>45</v>
      </c>
      <c r="B9" s="20" t="s">
        <v>30</v>
      </c>
      <c r="C9" s="21" t="s">
        <v>42</v>
      </c>
      <c r="D9" s="22" t="s">
        <v>46</v>
      </c>
      <c r="E9" s="63" t="s">
        <v>38</v>
      </c>
      <c r="F9" s="62">
        <f>'Original Data'!G18</f>
        <v>2.8169014084507043E-7</v>
      </c>
      <c r="G9" s="109" t="s">
        <v>88</v>
      </c>
      <c r="H9" s="63"/>
      <c r="I9" s="63" t="str">
        <f>'Original Data'!I18</f>
        <v>The legislative limit is 10 mg/kg (10 ppm) (Dir 2009/30/EC), but here a typical value for Europe is chosen. 1 kg of S generates 2 kg of SO2. The heat value used for calculation to SO2 from per kg fuel to per MJ fuel was 42.6 MJ/kg.</v>
      </c>
      <c r="J9" s="63" t="str">
        <f>'Original Data'!H18</f>
        <v>Typical value</v>
      </c>
      <c r="K9" s="63"/>
    </row>
    <row r="10" spans="1:35" ht="51" x14ac:dyDescent="0.25">
      <c r="A10" s="20" t="s">
        <v>45</v>
      </c>
      <c r="B10" s="20" t="s">
        <v>30</v>
      </c>
      <c r="C10" s="21" t="s">
        <v>42</v>
      </c>
      <c r="D10" s="22" t="s">
        <v>46</v>
      </c>
      <c r="E10" s="113" t="s">
        <v>109</v>
      </c>
      <c r="F10" s="62">
        <f>'Original Data'!G16</f>
        <v>6.0499999999999993E-5</v>
      </c>
      <c r="G10" s="109" t="s">
        <v>88</v>
      </c>
      <c r="H10" s="63"/>
      <c r="I10" s="63" t="str">
        <f>'Original Data'!H16</f>
        <v>THC minus CH4.</v>
      </c>
      <c r="J10" s="63" t="s">
        <v>103</v>
      </c>
      <c r="K10" s="63"/>
    </row>
    <row r="11" spans="1:35" ht="27.75" customHeight="1" x14ac:dyDescent="0.25">
      <c r="A11" s="53" t="s">
        <v>45</v>
      </c>
      <c r="B11" s="53" t="s">
        <v>30</v>
      </c>
      <c r="C11" s="54" t="s">
        <v>42</v>
      </c>
      <c r="D11" s="55" t="s">
        <v>46</v>
      </c>
      <c r="E11" s="81" t="s">
        <v>39</v>
      </c>
      <c r="F11" s="82">
        <f>'Original Data'!G12</f>
        <v>3.6666666666666666E-6</v>
      </c>
      <c r="G11" s="110" t="s">
        <v>88</v>
      </c>
      <c r="H11" s="81"/>
      <c r="I11" s="81" t="s">
        <v>87</v>
      </c>
      <c r="J11" s="81" t="str">
        <f>'Original Data'!H12</f>
        <v xml:space="preserve">Limit in Euro V legislation  </v>
      </c>
      <c r="K11" s="83"/>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J15" sqref="J15"/>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1" customWidth="1"/>
    <col min="10" max="51" width="9.140625" style="39"/>
    <col min="52" max="69" width="9.140625" style="25"/>
    <col min="70" max="16384" width="9.140625" style="7"/>
  </cols>
  <sheetData>
    <row r="1" spans="1:69" ht="21" x14ac:dyDescent="0.25">
      <c r="A1" s="119" t="s">
        <v>47</v>
      </c>
      <c r="B1" s="119"/>
      <c r="C1" s="119"/>
      <c r="D1" s="119"/>
      <c r="E1" s="119"/>
      <c r="F1" s="119"/>
      <c r="G1" s="119"/>
      <c r="H1" s="119"/>
      <c r="I1" s="119"/>
    </row>
    <row r="2" spans="1:69" ht="15.75" x14ac:dyDescent="0.25">
      <c r="A2" s="28" t="s">
        <v>48</v>
      </c>
      <c r="B2" s="120" t="str">
        <f>Process!B3</f>
        <v>Fossil diesel - EN590 combustion in heavy duty truck or bus, Euro V, tank-to-wheel, f3 fuels</v>
      </c>
      <c r="C2" s="123"/>
      <c r="D2" s="123"/>
      <c r="E2" s="123"/>
      <c r="F2" s="123"/>
      <c r="G2" s="123"/>
      <c r="H2" s="123"/>
      <c r="I2" s="124"/>
    </row>
    <row r="3" spans="1:69" s="24" customFormat="1" ht="15.75" x14ac:dyDescent="0.25">
      <c r="A3" s="28" t="s">
        <v>50</v>
      </c>
      <c r="B3" s="120" t="s">
        <v>99</v>
      </c>
      <c r="C3" s="121"/>
      <c r="D3" s="121"/>
      <c r="E3" s="121"/>
      <c r="F3" s="121"/>
      <c r="G3" s="121"/>
      <c r="H3" s="121"/>
      <c r="I3" s="122"/>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26"/>
      <c r="BA3" s="26"/>
      <c r="BB3" s="26"/>
      <c r="BC3" s="26"/>
      <c r="BD3" s="26"/>
      <c r="BE3" s="26"/>
      <c r="BF3" s="26"/>
      <c r="BG3" s="26"/>
      <c r="BH3" s="26"/>
      <c r="BI3" s="26"/>
      <c r="BJ3" s="26"/>
      <c r="BK3" s="26"/>
      <c r="BL3" s="26"/>
      <c r="BM3" s="26"/>
      <c r="BN3" s="26"/>
      <c r="BO3" s="26"/>
      <c r="BP3" s="26"/>
      <c r="BQ3" s="26"/>
    </row>
    <row r="4" spans="1:69" s="24" customFormat="1" ht="147" customHeight="1" x14ac:dyDescent="0.25">
      <c r="A4" s="28" t="s">
        <v>67</v>
      </c>
      <c r="B4" s="120" t="s">
        <v>100</v>
      </c>
      <c r="C4" s="121"/>
      <c r="D4" s="121"/>
      <c r="E4" s="121"/>
      <c r="F4" s="121"/>
      <c r="G4" s="121"/>
      <c r="H4" s="121"/>
      <c r="I4" s="122"/>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26"/>
      <c r="BA4" s="26"/>
      <c r="BB4" s="26"/>
      <c r="BC4" s="26"/>
      <c r="BD4" s="26"/>
      <c r="BE4" s="26"/>
      <c r="BF4" s="26"/>
      <c r="BG4" s="26"/>
      <c r="BH4" s="26"/>
      <c r="BI4" s="26"/>
      <c r="BJ4" s="26"/>
      <c r="BK4" s="26"/>
      <c r="BL4" s="26"/>
      <c r="BM4" s="26"/>
      <c r="BN4" s="26"/>
      <c r="BO4" s="26"/>
      <c r="BP4" s="26"/>
      <c r="BQ4" s="26"/>
    </row>
    <row r="5" spans="1:69" s="24" customFormat="1" ht="15.75" x14ac:dyDescent="0.25">
      <c r="A5" s="28" t="s">
        <v>68</v>
      </c>
      <c r="B5" s="120" t="s">
        <v>66</v>
      </c>
      <c r="C5" s="121"/>
      <c r="D5" s="121"/>
      <c r="E5" s="121"/>
      <c r="F5" s="121"/>
      <c r="G5" s="121"/>
      <c r="H5" s="121"/>
      <c r="I5" s="122"/>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26"/>
      <c r="BA5" s="26"/>
      <c r="BB5" s="26"/>
      <c r="BC5" s="26"/>
      <c r="BD5" s="26"/>
      <c r="BE5" s="26"/>
      <c r="BF5" s="26"/>
      <c r="BG5" s="26"/>
      <c r="BH5" s="26"/>
      <c r="BI5" s="26"/>
      <c r="BJ5" s="26"/>
      <c r="BK5" s="26"/>
      <c r="BL5" s="26"/>
      <c r="BM5" s="26"/>
      <c r="BN5" s="26"/>
      <c r="BO5" s="26"/>
      <c r="BP5" s="26"/>
      <c r="BQ5" s="26"/>
    </row>
    <row r="6" spans="1:69" s="24" customFormat="1" ht="15.75" x14ac:dyDescent="0.25">
      <c r="A6" s="28" t="s">
        <v>69</v>
      </c>
      <c r="B6" s="116" t="s">
        <v>95</v>
      </c>
      <c r="C6" s="117"/>
      <c r="D6" s="117"/>
      <c r="E6" s="117"/>
      <c r="F6" s="117"/>
      <c r="G6" s="117"/>
      <c r="H6" s="117"/>
      <c r="I6" s="118"/>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8"/>
      <c r="B7" s="29" t="s">
        <v>30</v>
      </c>
      <c r="C7" s="34" t="s">
        <v>54</v>
      </c>
      <c r="D7" s="34" t="s">
        <v>53</v>
      </c>
      <c r="E7" s="34" t="s">
        <v>62</v>
      </c>
      <c r="F7" s="34" t="s">
        <v>63</v>
      </c>
      <c r="G7" s="34" t="s">
        <v>64</v>
      </c>
      <c r="H7" s="30" t="s">
        <v>70</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1" t="s">
        <v>56</v>
      </c>
      <c r="B8" s="20"/>
      <c r="C8" s="36"/>
      <c r="D8" s="36"/>
      <c r="E8" s="36"/>
      <c r="F8" s="23"/>
      <c r="G8" s="23"/>
      <c r="H8" s="22" t="s">
        <v>80</v>
      </c>
      <c r="I8" s="22"/>
    </row>
    <row r="9" spans="1:69" ht="25.5" x14ac:dyDescent="0.25">
      <c r="A9" s="99"/>
      <c r="B9" s="20" t="s">
        <v>52</v>
      </c>
      <c r="C9" s="23">
        <v>4</v>
      </c>
      <c r="D9" s="23">
        <v>0.44</v>
      </c>
      <c r="E9" s="23">
        <f>C9*D9</f>
        <v>1.76</v>
      </c>
      <c r="F9" s="38">
        <f>E9/3.6</f>
        <v>0.48888888888888887</v>
      </c>
      <c r="G9" s="37">
        <f>F9/1000</f>
        <v>4.8888888888888886E-4</v>
      </c>
      <c r="H9" s="63" t="s">
        <v>81</v>
      </c>
      <c r="I9" s="63" t="s">
        <v>91</v>
      </c>
    </row>
    <row r="10" spans="1:69" s="69" customFormat="1" ht="38.25" x14ac:dyDescent="0.25">
      <c r="A10" s="64"/>
      <c r="B10" s="64" t="s">
        <v>55</v>
      </c>
      <c r="C10" s="65">
        <v>0.55000000000000004</v>
      </c>
      <c r="D10" s="65">
        <v>0.44</v>
      </c>
      <c r="E10" s="65">
        <f t="shared" ref="E10:E12" si="0">C10*D10</f>
        <v>0.24200000000000002</v>
      </c>
      <c r="F10" s="78">
        <f t="shared" ref="F10:F12" si="1">E10/3.6</f>
        <v>6.7222222222222225E-2</v>
      </c>
      <c r="G10" s="66">
        <f t="shared" ref="G10:G12" si="2">F10/1000</f>
        <v>6.7222222222222219E-5</v>
      </c>
      <c r="H10" s="67" t="s">
        <v>81</v>
      </c>
      <c r="I10" s="107" t="s">
        <v>85</v>
      </c>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68"/>
      <c r="BA10" s="68"/>
      <c r="BB10" s="68"/>
      <c r="BC10" s="68"/>
      <c r="BD10" s="68"/>
      <c r="BE10" s="68"/>
      <c r="BF10" s="68"/>
      <c r="BG10" s="68"/>
      <c r="BH10" s="68"/>
      <c r="BI10" s="68"/>
      <c r="BJ10" s="68"/>
      <c r="BK10" s="68"/>
      <c r="BL10" s="68"/>
      <c r="BM10" s="68"/>
      <c r="BN10" s="68"/>
      <c r="BO10" s="68"/>
      <c r="BP10" s="68"/>
      <c r="BQ10" s="68"/>
    </row>
    <row r="11" spans="1:69" ht="25.5" x14ac:dyDescent="0.25">
      <c r="A11" s="20"/>
      <c r="B11" s="20" t="s">
        <v>77</v>
      </c>
      <c r="C11" s="23">
        <v>2</v>
      </c>
      <c r="D11" s="23">
        <v>0.44</v>
      </c>
      <c r="E11" s="23">
        <f t="shared" si="0"/>
        <v>0.88</v>
      </c>
      <c r="F11" s="38">
        <f t="shared" si="1"/>
        <v>0.24444444444444444</v>
      </c>
      <c r="G11" s="37">
        <f t="shared" si="2"/>
        <v>2.4444444444444443E-4</v>
      </c>
      <c r="H11" s="63" t="s">
        <v>81</v>
      </c>
      <c r="I11" s="63" t="s">
        <v>91</v>
      </c>
    </row>
    <row r="12" spans="1:69" ht="25.5" x14ac:dyDescent="0.25">
      <c r="A12" s="89"/>
      <c r="B12" s="20" t="s">
        <v>78</v>
      </c>
      <c r="C12" s="23">
        <v>0.03</v>
      </c>
      <c r="D12" s="23">
        <v>0.44</v>
      </c>
      <c r="E12" s="23">
        <f t="shared" si="0"/>
        <v>1.32E-2</v>
      </c>
      <c r="F12" s="38">
        <f t="shared" si="1"/>
        <v>3.6666666666666666E-3</v>
      </c>
      <c r="G12" s="37">
        <f t="shared" si="2"/>
        <v>3.6666666666666666E-6</v>
      </c>
      <c r="H12" s="63" t="s">
        <v>81</v>
      </c>
      <c r="I12" s="63" t="s">
        <v>91</v>
      </c>
    </row>
    <row r="13" spans="1:69" ht="12.75" x14ac:dyDescent="0.25">
      <c r="A13" s="53"/>
      <c r="B13" s="20"/>
      <c r="C13" s="23"/>
      <c r="D13" s="23"/>
      <c r="E13" s="23"/>
      <c r="F13" s="38"/>
      <c r="G13" s="37"/>
      <c r="H13" s="63"/>
      <c r="I13" s="22"/>
    </row>
    <row r="14" spans="1:69" x14ac:dyDescent="0.25">
      <c r="A14" s="101" t="s">
        <v>57</v>
      </c>
      <c r="B14" s="20"/>
      <c r="C14" s="23"/>
      <c r="D14" s="23"/>
      <c r="E14" s="23"/>
      <c r="F14" s="38"/>
      <c r="G14" s="23"/>
      <c r="H14" s="22"/>
      <c r="I14" s="22"/>
    </row>
    <row r="15" spans="1:69" ht="78.75" x14ac:dyDescent="0.25">
      <c r="A15" s="99"/>
      <c r="B15" s="20" t="s">
        <v>58</v>
      </c>
      <c r="C15" s="23"/>
      <c r="D15" s="23"/>
      <c r="E15" s="23"/>
      <c r="F15" s="23"/>
      <c r="G15" s="38">
        <v>7.4300000000000005E-2</v>
      </c>
      <c r="H15" s="22" t="s">
        <v>59</v>
      </c>
      <c r="I15" s="111" t="s">
        <v>98</v>
      </c>
    </row>
    <row r="16" spans="1:69" ht="12.75" x14ac:dyDescent="0.25">
      <c r="A16" s="20"/>
      <c r="B16" s="20" t="s">
        <v>79</v>
      </c>
      <c r="C16" s="23"/>
      <c r="D16" s="91"/>
      <c r="E16" s="91"/>
      <c r="F16" s="91"/>
      <c r="G16" s="100">
        <f>G10-G20</f>
        <v>6.0499999999999993E-5</v>
      </c>
      <c r="H16" s="22" t="s">
        <v>86</v>
      </c>
      <c r="I16" s="22"/>
    </row>
    <row r="17" spans="1:9" ht="69.75" customHeight="1" x14ac:dyDescent="0.25">
      <c r="A17" s="20"/>
      <c r="B17" s="20"/>
      <c r="C17" s="23"/>
      <c r="D17" s="34" t="s">
        <v>60</v>
      </c>
      <c r="E17" s="34" t="s">
        <v>61</v>
      </c>
      <c r="F17" s="34" t="s">
        <v>65</v>
      </c>
      <c r="G17" s="34" t="s">
        <v>64</v>
      </c>
      <c r="H17" s="22"/>
      <c r="I17" s="112" t="s">
        <v>80</v>
      </c>
    </row>
    <row r="18" spans="1:9" ht="63.75" x14ac:dyDescent="0.25">
      <c r="A18" s="89"/>
      <c r="B18" s="61" t="s">
        <v>72</v>
      </c>
      <c r="C18" s="23"/>
      <c r="D18" s="79">
        <v>6.0000000000000002E-6</v>
      </c>
      <c r="E18" s="80">
        <f>(32+2*16)/32*D18</f>
        <v>1.2E-5</v>
      </c>
      <c r="F18" s="36">
        <v>42.6</v>
      </c>
      <c r="G18" s="94">
        <f>E18/F18</f>
        <v>2.8169014084507043E-7</v>
      </c>
      <c r="H18" s="63" t="s">
        <v>73</v>
      </c>
      <c r="I18" s="108" t="s">
        <v>106</v>
      </c>
    </row>
    <row r="19" spans="1:9" ht="25.5" x14ac:dyDescent="0.25">
      <c r="A19" s="101" t="s">
        <v>75</v>
      </c>
      <c r="B19" s="20"/>
      <c r="C19" s="23"/>
      <c r="D19" s="23"/>
      <c r="E19" s="23"/>
      <c r="F19" s="23"/>
      <c r="G19" s="34" t="s">
        <v>64</v>
      </c>
      <c r="H19" s="63"/>
      <c r="I19" s="22"/>
    </row>
    <row r="20" spans="1:9" ht="12.75" x14ac:dyDescent="0.25">
      <c r="A20" s="99"/>
      <c r="B20" s="61" t="s">
        <v>76</v>
      </c>
      <c r="C20" s="23"/>
      <c r="D20" s="96"/>
      <c r="E20" s="91"/>
      <c r="F20" s="91"/>
      <c r="G20" s="94">
        <f>G10*0.1</f>
        <v>6.7222222222222226E-6</v>
      </c>
      <c r="H20" s="63" t="s">
        <v>93</v>
      </c>
      <c r="I20" s="63" t="s">
        <v>94</v>
      </c>
    </row>
    <row r="21" spans="1:9" ht="38.25" x14ac:dyDescent="0.25">
      <c r="A21" s="89"/>
      <c r="B21" s="90"/>
      <c r="C21" s="91"/>
      <c r="D21" s="34" t="s">
        <v>53</v>
      </c>
      <c r="E21" s="34" t="s">
        <v>62</v>
      </c>
      <c r="F21" s="34" t="s">
        <v>63</v>
      </c>
      <c r="G21" s="34" t="s">
        <v>64</v>
      </c>
      <c r="H21" s="95"/>
      <c r="I21" s="92"/>
    </row>
    <row r="22" spans="1:9" ht="25.5" x14ac:dyDescent="0.25">
      <c r="A22" s="53"/>
      <c r="B22" s="77" t="s">
        <v>37</v>
      </c>
      <c r="C22" s="56">
        <v>0.05</v>
      </c>
      <c r="D22" s="97">
        <v>0.44</v>
      </c>
      <c r="E22" s="97">
        <f>C22*D22</f>
        <v>2.2000000000000002E-2</v>
      </c>
      <c r="F22" s="97">
        <f>E22/3.6</f>
        <v>6.1111111111111114E-3</v>
      </c>
      <c r="G22" s="97">
        <f>F22/1000</f>
        <v>6.1111111111111112E-6</v>
      </c>
      <c r="H22" s="81" t="s">
        <v>73</v>
      </c>
      <c r="I22" s="81" t="s">
        <v>84</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70" customFormat="1" ht="15" customHeight="1" x14ac:dyDescent="0.25">
      <c r="A31" s="46"/>
      <c r="B31" s="46"/>
      <c r="C31" s="49"/>
      <c r="D31" s="49"/>
      <c r="E31" s="49"/>
      <c r="F31" s="49"/>
      <c r="G31" s="49"/>
      <c r="H31" s="47"/>
      <c r="I31" s="47"/>
    </row>
    <row r="32" spans="1:9" s="70" customFormat="1" x14ac:dyDescent="0.25">
      <c r="A32" s="46"/>
      <c r="B32" s="46"/>
      <c r="C32" s="49"/>
      <c r="D32" s="49"/>
      <c r="E32" s="49"/>
      <c r="F32" s="49"/>
      <c r="G32" s="49"/>
      <c r="H32" s="47"/>
      <c r="I32" s="47"/>
    </row>
    <row r="33" spans="1:9" s="70" customFormat="1" x14ac:dyDescent="0.25">
      <c r="A33" s="46"/>
      <c r="B33" s="46"/>
      <c r="C33" s="49"/>
      <c r="D33" s="49"/>
      <c r="E33" s="49"/>
      <c r="F33" s="49"/>
      <c r="G33" s="49"/>
      <c r="H33" s="47"/>
      <c r="I33" s="47"/>
    </row>
    <row r="34" spans="1:9" s="70" customFormat="1" x14ac:dyDescent="0.25">
      <c r="A34" s="46"/>
      <c r="B34" s="46"/>
      <c r="C34" s="49"/>
      <c r="D34" s="49"/>
      <c r="E34" s="49"/>
      <c r="F34" s="49"/>
      <c r="G34" s="49"/>
      <c r="H34" s="47"/>
      <c r="I34" s="47"/>
    </row>
    <row r="35" spans="1:9" s="70" customFormat="1" x14ac:dyDescent="0.25">
      <c r="A35" s="46"/>
      <c r="B35" s="46"/>
      <c r="C35" s="49"/>
      <c r="D35" s="49"/>
      <c r="E35" s="49"/>
      <c r="F35" s="49"/>
      <c r="G35" s="49"/>
      <c r="H35" s="47"/>
      <c r="I35" s="47"/>
    </row>
    <row r="36" spans="1:9" s="70" customFormat="1" x14ac:dyDescent="0.25">
      <c r="A36" s="46"/>
      <c r="B36" s="46"/>
      <c r="C36" s="49"/>
      <c r="D36" s="49"/>
      <c r="E36" s="49"/>
      <c r="F36" s="49"/>
      <c r="G36" s="49"/>
      <c r="H36" s="47"/>
      <c r="I36" s="47"/>
    </row>
    <row r="37" spans="1:9" s="70" customFormat="1" x14ac:dyDescent="0.25">
      <c r="A37" s="46"/>
      <c r="B37" s="46"/>
      <c r="C37" s="49"/>
      <c r="D37" s="49"/>
      <c r="E37" s="49"/>
      <c r="F37" s="49"/>
      <c r="G37" s="49"/>
      <c r="H37" s="47"/>
      <c r="I37" s="47"/>
    </row>
    <row r="38" spans="1:9" s="70" customFormat="1" x14ac:dyDescent="0.25">
      <c r="A38" s="46"/>
      <c r="B38" s="46"/>
      <c r="C38" s="49"/>
      <c r="D38" s="49"/>
      <c r="E38" s="49"/>
      <c r="F38" s="49"/>
      <c r="G38" s="49"/>
      <c r="H38" s="47"/>
      <c r="I38" s="47"/>
    </row>
    <row r="39" spans="1:9" s="70" customFormat="1" x14ac:dyDescent="0.25">
      <c r="A39" s="46"/>
      <c r="B39" s="46"/>
      <c r="C39" s="49"/>
      <c r="D39" s="49"/>
      <c r="E39" s="49"/>
      <c r="F39" s="49"/>
      <c r="G39" s="49"/>
      <c r="H39" s="47"/>
      <c r="I39" s="47"/>
    </row>
    <row r="40" spans="1:9" s="70" customFormat="1" x14ac:dyDescent="0.25">
      <c r="A40" s="46"/>
      <c r="B40" s="46"/>
      <c r="C40" s="49"/>
      <c r="D40" s="49"/>
      <c r="E40" s="49"/>
      <c r="F40" s="49"/>
      <c r="G40" s="49"/>
      <c r="H40" s="47"/>
      <c r="I40" s="47"/>
    </row>
    <row r="41" spans="1:9" s="70" customFormat="1" x14ac:dyDescent="0.25">
      <c r="A41" s="46"/>
      <c r="B41" s="46"/>
      <c r="C41" s="49"/>
      <c r="D41" s="49"/>
      <c r="E41" s="49"/>
      <c r="F41" s="49"/>
      <c r="G41" s="49"/>
      <c r="H41" s="47"/>
      <c r="I41" s="47"/>
    </row>
    <row r="42" spans="1:9" s="70" customFormat="1" x14ac:dyDescent="0.25">
      <c r="A42" s="46"/>
      <c r="B42" s="46"/>
      <c r="C42" s="49"/>
      <c r="D42" s="49"/>
      <c r="E42" s="49"/>
      <c r="F42" s="49"/>
      <c r="G42" s="49"/>
      <c r="H42" s="47"/>
      <c r="I42" s="47"/>
    </row>
    <row r="43" spans="1:9" s="70" customFormat="1" x14ac:dyDescent="0.25">
      <c r="A43" s="46"/>
      <c r="B43" s="46"/>
      <c r="C43" s="49"/>
      <c r="D43" s="49"/>
      <c r="E43" s="49"/>
      <c r="F43" s="49"/>
      <c r="G43" s="49"/>
      <c r="H43" s="47"/>
      <c r="I43" s="47"/>
    </row>
    <row r="44" spans="1:9" s="70" customFormat="1" x14ac:dyDescent="0.25">
      <c r="A44" s="46"/>
      <c r="B44" s="46"/>
      <c r="C44" s="49"/>
      <c r="D44" s="49"/>
      <c r="E44" s="49"/>
      <c r="F44" s="49"/>
      <c r="G44" s="49"/>
      <c r="H44" s="47"/>
      <c r="I44" s="47"/>
    </row>
    <row r="45" spans="1:9" s="70" customFormat="1" x14ac:dyDescent="0.25">
      <c r="A45" s="46"/>
      <c r="B45" s="46"/>
      <c r="C45" s="49"/>
      <c r="D45" s="49"/>
      <c r="E45" s="49"/>
      <c r="F45" s="49"/>
      <c r="G45" s="49"/>
      <c r="H45" s="47"/>
      <c r="I45" s="47"/>
    </row>
    <row r="46" spans="1:9" s="70" customFormat="1" x14ac:dyDescent="0.25">
      <c r="A46" s="46"/>
      <c r="B46" s="46"/>
      <c r="C46" s="49"/>
      <c r="D46" s="49"/>
      <c r="E46" s="49"/>
      <c r="F46" s="49"/>
      <c r="G46" s="49"/>
      <c r="H46" s="47"/>
      <c r="I46" s="47"/>
    </row>
    <row r="47" spans="1:9" s="70" customFormat="1" x14ac:dyDescent="0.25">
      <c r="A47" s="46"/>
      <c r="B47" s="46"/>
      <c r="C47" s="49"/>
      <c r="D47" s="49"/>
      <c r="E47" s="49"/>
      <c r="F47" s="49"/>
      <c r="G47" s="49"/>
      <c r="H47" s="47"/>
      <c r="I47" s="47"/>
    </row>
    <row r="48" spans="1:9" s="70" customFormat="1" x14ac:dyDescent="0.25">
      <c r="A48" s="46"/>
      <c r="B48" s="46"/>
      <c r="C48" s="49"/>
      <c r="D48" s="49"/>
      <c r="E48" s="49"/>
      <c r="F48" s="49"/>
      <c r="G48" s="49"/>
      <c r="H48" s="47"/>
      <c r="I48" s="47"/>
    </row>
    <row r="49" spans="1:9" s="70" customFormat="1" x14ac:dyDescent="0.25">
      <c r="A49" s="46"/>
      <c r="B49" s="46"/>
      <c r="C49" s="49"/>
      <c r="D49" s="49"/>
      <c r="E49" s="49"/>
      <c r="F49" s="49"/>
      <c r="G49" s="49"/>
      <c r="H49" s="47"/>
      <c r="I49" s="47"/>
    </row>
    <row r="50" spans="1:9" s="70" customFormat="1" x14ac:dyDescent="0.25">
      <c r="A50" s="46"/>
      <c r="B50" s="46"/>
      <c r="C50" s="49"/>
      <c r="D50" s="49"/>
      <c r="E50" s="49"/>
      <c r="F50" s="49"/>
      <c r="G50" s="49"/>
      <c r="H50" s="47"/>
      <c r="I50" s="47"/>
    </row>
    <row r="51" spans="1:9" s="70" customFormat="1" x14ac:dyDescent="0.25">
      <c r="A51" s="46"/>
      <c r="B51" s="46"/>
      <c r="C51" s="49"/>
      <c r="D51" s="49"/>
      <c r="E51" s="49"/>
      <c r="F51" s="49"/>
      <c r="G51" s="49"/>
      <c r="H51" s="47"/>
      <c r="I51" s="47"/>
    </row>
    <row r="52" spans="1:9" s="70" customFormat="1" x14ac:dyDescent="0.25">
      <c r="A52" s="46"/>
      <c r="B52" s="46"/>
      <c r="C52" s="49"/>
      <c r="D52" s="49"/>
      <c r="E52" s="49"/>
      <c r="F52" s="49"/>
      <c r="G52" s="49"/>
      <c r="H52" s="47"/>
      <c r="I52" s="47"/>
    </row>
    <row r="53" spans="1:9" s="70" customFormat="1" x14ac:dyDescent="0.25">
      <c r="A53" s="46"/>
      <c r="B53" s="46"/>
      <c r="C53" s="49"/>
      <c r="D53" s="49"/>
      <c r="E53" s="49"/>
      <c r="F53" s="49"/>
      <c r="G53" s="49"/>
      <c r="H53" s="47"/>
      <c r="I53" s="47"/>
    </row>
    <row r="54" spans="1:9" s="70" customFormat="1" x14ac:dyDescent="0.25">
      <c r="A54" s="46"/>
      <c r="B54" s="46"/>
      <c r="C54" s="49"/>
      <c r="D54" s="49"/>
      <c r="E54" s="49"/>
      <c r="F54" s="49"/>
      <c r="G54" s="49"/>
      <c r="H54" s="47"/>
      <c r="I54" s="47"/>
    </row>
    <row r="55" spans="1:9" s="70" customFormat="1" x14ac:dyDescent="0.25">
      <c r="A55" s="46"/>
      <c r="B55" s="46"/>
      <c r="C55" s="49"/>
      <c r="D55" s="49"/>
      <c r="E55" s="49"/>
      <c r="F55" s="49"/>
      <c r="G55" s="49"/>
      <c r="H55" s="47"/>
      <c r="I55" s="47"/>
    </row>
    <row r="56" spans="1:9" s="70" customFormat="1" x14ac:dyDescent="0.25">
      <c r="A56" s="46"/>
      <c r="B56" s="46"/>
      <c r="C56" s="49"/>
      <c r="D56" s="49"/>
      <c r="E56" s="49"/>
      <c r="F56" s="49"/>
      <c r="G56" s="49"/>
      <c r="H56" s="47"/>
      <c r="I56" s="47"/>
    </row>
    <row r="57" spans="1:9" s="70" customFormat="1" x14ac:dyDescent="0.25">
      <c r="A57" s="46"/>
      <c r="B57" s="46"/>
      <c r="C57" s="49"/>
      <c r="D57" s="49"/>
      <c r="E57" s="49"/>
      <c r="F57" s="49"/>
      <c r="G57" s="49"/>
      <c r="H57" s="47"/>
      <c r="I57" s="47"/>
    </row>
    <row r="58" spans="1:9" s="70" customFormat="1" x14ac:dyDescent="0.25">
      <c r="A58" s="46"/>
      <c r="B58" s="46"/>
      <c r="C58" s="49"/>
      <c r="D58" s="49"/>
      <c r="E58" s="49"/>
      <c r="F58" s="49"/>
      <c r="G58" s="49"/>
      <c r="H58" s="47"/>
      <c r="I58" s="47"/>
    </row>
    <row r="59" spans="1:9" s="70" customFormat="1" x14ac:dyDescent="0.25">
      <c r="A59" s="46"/>
      <c r="B59" s="46"/>
      <c r="C59" s="49"/>
      <c r="D59" s="49"/>
      <c r="E59" s="49"/>
      <c r="F59" s="49"/>
      <c r="G59" s="49"/>
      <c r="H59" s="47"/>
      <c r="I59" s="47"/>
    </row>
    <row r="60" spans="1:9" s="70"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6"/>
    </row>
    <row r="411" spans="1:9" s="39" customFormat="1" x14ac:dyDescent="0.25">
      <c r="A411" s="46"/>
      <c r="B411" s="46"/>
      <c r="C411" s="31"/>
      <c r="D411" s="31"/>
      <c r="E411" s="31"/>
      <c r="F411" s="31"/>
      <c r="G411" s="31"/>
      <c r="H411" s="47"/>
      <c r="I411" s="76"/>
    </row>
    <row r="412" spans="1:9" s="39" customFormat="1" x14ac:dyDescent="0.25">
      <c r="A412" s="46"/>
      <c r="B412" s="46"/>
      <c r="C412" s="31"/>
      <c r="D412" s="31"/>
      <c r="E412" s="31"/>
      <c r="F412" s="31"/>
      <c r="G412" s="31"/>
      <c r="H412" s="47"/>
      <c r="I412" s="76"/>
    </row>
    <row r="413" spans="1:9" s="39" customFormat="1" x14ac:dyDescent="0.25">
      <c r="A413" s="46"/>
      <c r="B413" s="46"/>
      <c r="C413" s="31"/>
      <c r="D413" s="31"/>
      <c r="E413" s="31"/>
      <c r="F413" s="31"/>
      <c r="G413" s="31"/>
      <c r="H413" s="47"/>
      <c r="I413" s="76"/>
    </row>
    <row r="414" spans="1:9" s="39" customFormat="1" x14ac:dyDescent="0.25">
      <c r="A414" s="46"/>
      <c r="B414" s="46"/>
      <c r="C414" s="31"/>
      <c r="D414" s="31"/>
      <c r="E414" s="31"/>
      <c r="F414" s="31"/>
      <c r="G414" s="31"/>
      <c r="H414" s="47"/>
      <c r="I414" s="76"/>
    </row>
    <row r="415" spans="1:9" s="39" customFormat="1" x14ac:dyDescent="0.25">
      <c r="A415" s="46"/>
      <c r="B415" s="46"/>
      <c r="C415" s="31"/>
      <c r="D415" s="31"/>
      <c r="E415" s="31"/>
      <c r="F415" s="31"/>
      <c r="G415" s="31"/>
      <c r="H415" s="47"/>
      <c r="I415" s="76"/>
    </row>
    <row r="416" spans="1:9" s="39" customFormat="1" x14ac:dyDescent="0.25">
      <c r="A416" s="46"/>
      <c r="B416" s="46"/>
      <c r="C416" s="31"/>
      <c r="D416" s="31"/>
      <c r="E416" s="31"/>
      <c r="F416" s="31"/>
      <c r="G416" s="31"/>
      <c r="H416" s="47"/>
      <c r="I416" s="76"/>
    </row>
    <row r="417" spans="1:9" s="39" customFormat="1" x14ac:dyDescent="0.25">
      <c r="A417" s="46"/>
      <c r="B417" s="46"/>
      <c r="C417" s="31"/>
      <c r="D417" s="31"/>
      <c r="E417" s="31"/>
      <c r="F417" s="31"/>
      <c r="G417" s="31"/>
      <c r="H417" s="47"/>
      <c r="I417" s="76"/>
    </row>
    <row r="418" spans="1:9" s="39" customFormat="1" x14ac:dyDescent="0.25">
      <c r="A418" s="46"/>
      <c r="B418" s="46"/>
      <c r="C418" s="31"/>
      <c r="D418" s="31"/>
      <c r="E418" s="31"/>
      <c r="F418" s="31"/>
      <c r="G418" s="31"/>
      <c r="H418" s="47"/>
      <c r="I418" s="76"/>
    </row>
    <row r="419" spans="1:9" s="39" customFormat="1" x14ac:dyDescent="0.25">
      <c r="A419" s="46"/>
      <c r="B419" s="46"/>
      <c r="C419" s="31"/>
      <c r="D419" s="31"/>
      <c r="E419" s="31"/>
      <c r="F419" s="31"/>
      <c r="G419" s="31"/>
      <c r="H419" s="47"/>
      <c r="I419" s="76"/>
    </row>
    <row r="420" spans="1:9" s="39" customFormat="1" x14ac:dyDescent="0.25">
      <c r="A420" s="46"/>
      <c r="B420" s="46"/>
      <c r="C420" s="31"/>
      <c r="D420" s="31"/>
      <c r="E420" s="31"/>
      <c r="F420" s="31"/>
      <c r="G420" s="31"/>
      <c r="H420" s="47"/>
      <c r="I420" s="76"/>
    </row>
    <row r="421" spans="1:9" s="39" customFormat="1" x14ac:dyDescent="0.25">
      <c r="A421" s="46"/>
      <c r="B421" s="46"/>
      <c r="C421" s="31"/>
      <c r="D421" s="31"/>
      <c r="E421" s="31"/>
      <c r="F421" s="31"/>
      <c r="G421" s="31"/>
      <c r="H421" s="47"/>
      <c r="I421" s="76"/>
    </row>
    <row r="422" spans="1:9" s="39" customFormat="1" x14ac:dyDescent="0.25">
      <c r="A422" s="46"/>
      <c r="B422" s="46"/>
      <c r="C422" s="31"/>
      <c r="D422" s="31"/>
      <c r="E422" s="31"/>
      <c r="F422" s="31"/>
      <c r="G422" s="31"/>
      <c r="H422" s="47"/>
      <c r="I422" s="76"/>
    </row>
    <row r="423" spans="1:9" x14ac:dyDescent="0.25">
      <c r="A423" s="41"/>
      <c r="B423" s="41"/>
      <c r="C423" s="72"/>
      <c r="D423" s="72"/>
      <c r="E423" s="72"/>
      <c r="F423" s="72"/>
      <c r="G423" s="72"/>
      <c r="H423" s="42"/>
      <c r="I423" s="73"/>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2013-12-18T11:07:53Z</cp:lastPrinted>
  <dcterms:created xsi:type="dcterms:W3CDTF">2013-02-18T14:33:28Z</dcterms:created>
  <dcterms:modified xsi:type="dcterms:W3CDTF">2013-12-18T11:08:04Z</dcterms:modified>
</cp:coreProperties>
</file>